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Users\quent\Documents\Info\Esilv\S6\BDD\ProjetFinal\VeloMax\Ressources\Tables\"/>
    </mc:Choice>
  </mc:AlternateContent>
  <xr:revisionPtr revIDLastSave="0" documentId="13_ncr:1_{CBCE3A86-267E-46D7-AA67-077AE050A993}" xr6:coauthVersionLast="45" xr6:coauthVersionMax="45" xr10:uidLastSave="{00000000-0000-0000-0000-000000000000}"/>
  <bookViews>
    <workbookView xWindow="-98" yWindow="-98" windowWidth="28996" windowHeight="16395" xr2:uid="{00000000-000D-0000-FFFF-FFFF00000000}"/>
  </bookViews>
  <sheets>
    <sheet name="Feuil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I2" i="1" s="1"/>
  <c r="J2" i="1" l="1"/>
  <c r="E3" i="1"/>
  <c r="E4" i="1"/>
  <c r="I4" i="1" s="1"/>
  <c r="E5" i="1"/>
  <c r="E6" i="1"/>
  <c r="E7" i="1"/>
  <c r="E8" i="1"/>
  <c r="E9" i="1"/>
  <c r="E10" i="1"/>
  <c r="I10" i="1" s="1"/>
  <c r="E11" i="1"/>
  <c r="I11" i="1" s="1"/>
  <c r="E12" i="1"/>
  <c r="E13" i="1"/>
  <c r="E14" i="1"/>
  <c r="E15" i="1"/>
  <c r="E16" i="1"/>
  <c r="E17" i="1"/>
  <c r="E18" i="1"/>
  <c r="E19" i="1"/>
  <c r="E20" i="1"/>
  <c r="E21" i="1"/>
  <c r="I21" i="1" s="1"/>
  <c r="A2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5" i="1"/>
  <c r="A4" i="1"/>
  <c r="A3" i="1"/>
  <c r="J11" i="1" l="1"/>
  <c r="J21" i="1"/>
  <c r="J10" i="1"/>
  <c r="J13" i="1"/>
  <c r="I13" i="1"/>
  <c r="J12" i="1"/>
  <c r="I12" i="1"/>
  <c r="J9" i="1"/>
  <c r="I9" i="1"/>
  <c r="J20" i="1"/>
  <c r="I20" i="1"/>
  <c r="J8" i="1"/>
  <c r="I8" i="1"/>
  <c r="J19" i="1"/>
  <c r="I19" i="1"/>
  <c r="J7" i="1"/>
  <c r="I7" i="1"/>
  <c r="J18" i="1"/>
  <c r="I18" i="1"/>
  <c r="J6" i="1"/>
  <c r="I6" i="1"/>
  <c r="J17" i="1"/>
  <c r="I17" i="1"/>
  <c r="J5" i="1"/>
  <c r="I5" i="1"/>
  <c r="J16" i="1"/>
  <c r="I16" i="1"/>
  <c r="J15" i="1"/>
  <c r="I15" i="1"/>
  <c r="J3" i="1"/>
  <c r="I3" i="1"/>
  <c r="J14" i="1"/>
  <c r="I14" i="1"/>
  <c r="J4" i="1"/>
</calcChain>
</file>

<file path=xl/sharedStrings.xml><?xml version="1.0" encoding="utf-8"?>
<sst xmlns="http://schemas.openxmlformats.org/spreadsheetml/2006/main" count="71" uniqueCount="43">
  <si>
    <t>numero_piece_catalogue</t>
  </si>
  <si>
    <t>numero_piece</t>
  </si>
  <si>
    <t>description_piece</t>
  </si>
  <si>
    <t>date_introduction_piece</t>
  </si>
  <si>
    <t>date_discontinuation_piece</t>
  </si>
  <si>
    <t>prix_piece</t>
  </si>
  <si>
    <t>delai_approvisionnement_piece</t>
  </si>
  <si>
    <t>stock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</si>
  <si>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</si>
  <si>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</si>
  <si>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</si>
  <si>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</si>
  <si>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</si>
  <si>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</si>
  <si>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</si>
  <si>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</si>
  <si>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</si>
  <si>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</si>
  <si>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</si>
  <si>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</si>
  <si>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</si>
  <si>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</si>
  <si>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</si>
  <si>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</si>
  <si>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</si>
  <si>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</si>
  <si>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</si>
  <si>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</si>
  <si>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cadre</t>
  </si>
  <si>
    <t>guidon</t>
  </si>
  <si>
    <t>freins</t>
  </si>
  <si>
    <t>selle</t>
  </si>
  <si>
    <t>derailleur avant</t>
  </si>
  <si>
    <t>derailleur arriere</t>
  </si>
  <si>
    <t>roue avant</t>
  </si>
  <si>
    <t>roue arriere</t>
  </si>
  <si>
    <t>reflecteurs</t>
  </si>
  <si>
    <t>pedalier</t>
  </si>
  <si>
    <t>ordinateur</t>
  </si>
  <si>
    <t>panier</t>
  </si>
  <si>
    <t xml:space="preserve"> </t>
  </si>
  <si>
    <t>finalQueryGuillemets</t>
  </si>
  <si>
    <t>finalQueryNormal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</si>
</sst>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vel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uil1"/>
    </sheetNames>
    <sheetDataSet>
      <sheetData sheetId="0">
        <row r="2">
          <cell r="J2" t="str">
            <v>INSERT INTO velo VALUES (1,'Kilimandjaro','Adulte',115,'Classique','2012-01-01','2016-12-01',252);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5"/>
  <sheetViews>
    <sheetView tabSelected="1" zoomScale="130" zoomScaleNormal="130" workbookViewId="0">
      <selection activeCell="G26" sqref="G26"/>
    </sheetView>
  </sheetViews>
  <sheetFormatPr baseColWidth="10" defaultColWidth="8.86328125" defaultRowHeight="14.25" x14ac:dyDescent="0.45"/>
  <cols>
    <col min="1" max="1" width="21.86328125" bestFit="1" customWidth="1"/>
    <col min="2" max="2" width="12.6640625" bestFit="1" customWidth="1"/>
    <col min="3" max="3" width="15.33203125" bestFit="1" customWidth="1"/>
    <col min="4" max="4" width="21.19921875" bestFit="1" customWidth="1"/>
    <col min="5" max="5" width="23.796875" bestFit="1" customWidth="1"/>
    <col min="6" max="6" width="9.33203125" bestFit="1" customWidth="1"/>
    <col min="7" max="7" width="27.19921875" bestFit="1" customWidth="1"/>
    <col min="8" max="8" width="5.33203125" bestFit="1" customWidth="1"/>
    <col min="9" max="9" width="16.33203125" style="3" customWidth="1"/>
    <col min="10" max="10" width="23.19921875" customWidth="1"/>
  </cols>
  <sheetData>
    <row r="1" spans="1:11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3" t="s">
        <v>42</v>
      </c>
      <c r="J1" t="s">
        <v>41</v>
      </c>
      <c r="K1" t="s">
        <v>40</v>
      </c>
    </row>
    <row r="2" spans="1:11" x14ac:dyDescent="0.45">
      <c r="A2" t="str">
        <f>"RS_"&amp;B2</f>
        <v>RS_P1</v>
      </c>
      <c r="B2" t="s">
        <v>8</v>
      </c>
      <c r="C2" t="s">
        <v>28</v>
      </c>
      <c r="D2" s="1">
        <v>40179</v>
      </c>
      <c r="E2" s="1">
        <f ca="1">IF(TODAY()-DATE(6,0,0)&gt;=D2,D2+DATE(5,0,0),DATE(8888,8,8))</f>
        <v>41975</v>
      </c>
      <c r="F2">
        <v>79</v>
      </c>
      <c r="G2">
        <v>7</v>
      </c>
      <c r="H2">
        <v>50</v>
      </c>
      <c r="I2" s="3" t="str">
        <f t="shared" ref="I2:I21" ca="1" si="0">"INSERT INTO piece VALUES ('"&amp;A2&amp;"','"&amp;B2&amp;"','"&amp;C2&amp;"','"&amp;TEXT(D2,"aaaa-mm-jj")&amp;"','"&amp;TEXT(E2,"aaaa-mm-jj")&amp;"',"&amp;F2&amp;","&amp;G2&amp;","&amp;H2&amp;");"</f>
        <v>INSERT INTO piece VALUES ('RS_P1','P1','cadre','2010-01-01','2014-12-02',79,7,50);</v>
      </c>
      <c r="J2" t="str">
        <f ca="1">"INSERT INTO VeloMax.piece (`numero_piece_catalogue`,`numero_piece`,`description_piece`,`date_introduction_piece`,`date_discontinuation_piece`,`prix_piece`,`delai_approvisionnement_piece`,`stock_piece`) VALUES ('"&amp;A2&amp;"','"&amp;B2&amp;"','"&amp;C2&amp;"','"&amp;TEXT(D2,"aaaa-mm-jj")&amp;"','"&amp;TEXT(E2,"aaaa-mm-jj")&amp;"',"&amp;F2&amp;","&amp;G2&amp;","&amp;H2&amp;");"</f>
        <v>INSERT INTO VeloMax.piece (`numero_piece_catalogue`,`numero_piece`,`description_piece`,`date_introduction_piece`,`date_discontinuation_piece`,`prix_piece`,`delai_approvisionnement_piece`,`stock_piece`) VALUES ('RS_P1','P1','cadre','2010-01-01','2014-12-02',79,7,50);</v>
      </c>
      <c r="K2" t="s">
        <v>40</v>
      </c>
    </row>
    <row r="3" spans="1:11" x14ac:dyDescent="0.45">
      <c r="A3" t="str">
        <f>"Farnell_"&amp;B3</f>
        <v>Farnell_P2</v>
      </c>
      <c r="B3" t="s">
        <v>9</v>
      </c>
      <c r="C3" t="s">
        <v>28</v>
      </c>
      <c r="D3" s="1">
        <v>40909</v>
      </c>
      <c r="E3" s="1">
        <f t="shared" ref="E3:E21" ca="1" si="1">IF(TODAY()-DATE(6,0,0)&gt;=D3,D3+DATE(5,0,0),DATE(8888,8,8))</f>
        <v>42705</v>
      </c>
      <c r="F3">
        <v>48</v>
      </c>
      <c r="G3">
        <v>25</v>
      </c>
      <c r="H3">
        <v>120</v>
      </c>
      <c r="I3" s="3" t="str">
        <f t="shared" ca="1" si="0"/>
        <v>INSERT INTO piece VALUES ('Farnell_P2','P2','cadre','2012-01-01','2016-12-01',48,25,120);</v>
      </c>
      <c r="J3" t="str">
        <f t="shared" ref="J3:J21" ca="1" si="2">"INSERT INTO VeloMax.piece (`numero_piece_catalogue`,`numero_piece`,`description_piece`,`date_introduction_piece`,`date_discontinuation_piece`,`prix_piece`,`delai_approvisionnement_piece`,`stock_piece`) VALUES ('"&amp;A3&amp;"','"&amp;B3&amp;"','"&amp;C3&amp;"','"&amp;TEXT(D3,"aaaa-mm-jj")&amp;"','"&amp;TEXT(E3,"aaaa-mm-jj")&amp;"',"&amp;F3&amp;","&amp;G3&amp;","&amp;H3&amp;");"</f>
        <v>INSERT INTO VeloMax.piece (`numero_piece_catalogue`,`numero_piece`,`description_piece`,`date_introduction_piece`,`date_discontinuation_piece`,`prix_piece`,`delai_approvisionnement_piece`,`stock_piece`) VALUES ('Farnell_P2','P2','cadre','2012-01-01','2016-12-01',48,25,120);</v>
      </c>
      <c r="K3" t="s">
        <v>40</v>
      </c>
    </row>
    <row r="4" spans="1:11" x14ac:dyDescent="0.45">
      <c r="A4" t="str">
        <f>"Digikey_"&amp;B4</f>
        <v>Digikey_P3</v>
      </c>
      <c r="B4" t="s">
        <v>10</v>
      </c>
      <c r="C4" t="s">
        <v>28</v>
      </c>
      <c r="D4" s="1">
        <v>42736</v>
      </c>
      <c r="E4" s="1">
        <f t="shared" ca="1" si="1"/>
        <v>2552537</v>
      </c>
      <c r="F4">
        <v>126</v>
      </c>
      <c r="G4">
        <v>25</v>
      </c>
      <c r="H4">
        <v>30</v>
      </c>
      <c r="I4" s="3" t="str">
        <f t="shared" ca="1" si="0"/>
        <v>INSERT INTO piece VALUES ('Digikey_P3','P3','cadre','2017-01-01','8888-08-08',126,25,30);</v>
      </c>
      <c r="J4" t="str">
        <f ca="1">"INSERT INTO VeloMax.piece (`numero_piece_catalogue`,`numero_piece`,`description_piece`,`date_introduction_piece`,`date_discontinuation_piece`,`prix_piece`,`delai_approvisionnement_piece`,`stock_piece`) VALUES ('"&amp;A4&amp;"','"&amp;B4&amp;"','"&amp;C4&amp;"','"&amp;TEXT(D4,"aaaa-mm-jj")&amp;"','"&amp;[1]Feuil1!$J$2&amp;"',"&amp;F4&amp;","&amp;G4&amp;","&amp;H4&amp;");"</f>
        <v>INSERT INTO VeloMax.piece (`numero_piece_catalogue`,`numero_piece`,`description_piece`,`date_introduction_piece`,`date_discontinuation_piece`,`prix_piece`,`delai_approvisionnement_piece`,`stock_piece`) VALUES ('Digikey_P3','P3','cadre','2017-01-01','INSERT INTO velo VALUES (1,'Kilimandjaro','Adulte',115,'Classique','2012-01-01','2016-12-01',252);',126,25,30);</v>
      </c>
      <c r="K4" t="s">
        <v>40</v>
      </c>
    </row>
    <row r="5" spans="1:11" x14ac:dyDescent="0.45">
      <c r="A5" t="str">
        <f>"Mouser_"&amp;B5</f>
        <v>Mouser_P4</v>
      </c>
      <c r="B5" t="s">
        <v>11</v>
      </c>
      <c r="C5" t="s">
        <v>28</v>
      </c>
      <c r="D5" s="1">
        <v>43831</v>
      </c>
      <c r="E5" s="1">
        <f t="shared" ca="1" si="1"/>
        <v>2552537</v>
      </c>
      <c r="F5">
        <v>29</v>
      </c>
      <c r="G5">
        <v>25</v>
      </c>
      <c r="H5">
        <v>20</v>
      </c>
      <c r="I5" s="3" t="str">
        <f t="shared" ca="1" si="0"/>
        <v>INSERT INTO piece VALUES ('Mouser_P4','P4','cadre','2020-01-01','8888-08-08',29,25,20);</v>
      </c>
      <c r="J5" t="str">
        <f t="shared" ca="1" si="2"/>
        <v>INSERT INTO VeloMax.piece (`numero_piece_catalogue`,`numero_piece`,`description_piece`,`date_introduction_piece`,`date_discontinuation_piece`,`prix_piece`,`delai_approvisionnement_piece`,`stock_piece`) VALUES ('Mouser_P4','P4','cadre','2020-01-01','8888-08-08',29,25,20);</v>
      </c>
      <c r="K5" t="s">
        <v>40</v>
      </c>
    </row>
    <row r="6" spans="1:11" x14ac:dyDescent="0.45">
      <c r="A6" t="str">
        <f t="shared" ref="A6" si="3">"RS_"&amp;B6</f>
        <v>RS_P5</v>
      </c>
      <c r="B6" t="s">
        <v>12</v>
      </c>
      <c r="C6" t="s">
        <v>29</v>
      </c>
      <c r="D6" s="1">
        <v>40179</v>
      </c>
      <c r="E6" s="1">
        <f t="shared" ca="1" si="1"/>
        <v>41975</v>
      </c>
      <c r="F6">
        <v>30</v>
      </c>
      <c r="G6">
        <v>90</v>
      </c>
      <c r="H6">
        <v>40</v>
      </c>
      <c r="I6" s="3" t="str">
        <f t="shared" ca="1" si="0"/>
        <v>INSERT INTO piece VALUES ('RS_P5','P5','guidon','2010-01-01','2014-12-02',30,90,40);</v>
      </c>
      <c r="J6" t="str">
        <f t="shared" ca="1" si="2"/>
        <v>INSERT INTO VeloMax.piece (`numero_piece_catalogue`,`numero_piece`,`description_piece`,`date_introduction_piece`,`date_discontinuation_piece`,`prix_piece`,`delai_approvisionnement_piece`,`stock_piece`) VALUES ('RS_P5','P5','guidon','2010-01-01','2014-12-02',30,90,40);</v>
      </c>
      <c r="K6" t="s">
        <v>40</v>
      </c>
    </row>
    <row r="7" spans="1:11" x14ac:dyDescent="0.45">
      <c r="A7" t="str">
        <f t="shared" ref="A7" si="4">"Farnell_"&amp;B7</f>
        <v>Farnell_P6</v>
      </c>
      <c r="B7" t="s">
        <v>13</v>
      </c>
      <c r="C7" t="s">
        <v>29</v>
      </c>
      <c r="D7" s="1">
        <v>40909</v>
      </c>
      <c r="E7" s="1">
        <f t="shared" ca="1" si="1"/>
        <v>42705</v>
      </c>
      <c r="F7">
        <v>56</v>
      </c>
      <c r="G7">
        <v>1</v>
      </c>
      <c r="H7">
        <v>40</v>
      </c>
      <c r="I7" s="3" t="str">
        <f t="shared" ca="1" si="0"/>
        <v>INSERT INTO piece VALUES ('Farnell_P6','P6','guidon','2012-01-01','2016-12-01',56,1,40);</v>
      </c>
      <c r="J7" t="str">
        <f t="shared" ca="1" si="2"/>
        <v>INSERT INTO VeloMax.piece (`numero_piece_catalogue`,`numero_piece`,`description_piece`,`date_introduction_piece`,`date_discontinuation_piece`,`prix_piece`,`delai_approvisionnement_piece`,`stock_piece`) VALUES ('Farnell_P6','P6','guidon','2012-01-01','2016-12-01',56,1,40);</v>
      </c>
      <c r="K7" t="s">
        <v>40</v>
      </c>
    </row>
    <row r="8" spans="1:11" x14ac:dyDescent="0.45">
      <c r="A8" t="str">
        <f t="shared" ref="A8" si="5">"Digikey_"&amp;B8</f>
        <v>Digikey_P7</v>
      </c>
      <c r="B8" t="s">
        <v>14</v>
      </c>
      <c r="C8" t="s">
        <v>29</v>
      </c>
      <c r="D8" s="1">
        <v>42736</v>
      </c>
      <c r="E8" s="1">
        <f t="shared" ca="1" si="1"/>
        <v>2552537</v>
      </c>
      <c r="F8">
        <v>40</v>
      </c>
      <c r="G8">
        <v>3</v>
      </c>
      <c r="H8">
        <v>40</v>
      </c>
      <c r="I8" s="3" t="str">
        <f t="shared" ca="1" si="0"/>
        <v>INSERT INTO piece VALUES ('Digikey_P7','P7','guidon','2017-01-01','8888-08-08',40,3,40);</v>
      </c>
      <c r="J8" t="str">
        <f t="shared" ca="1" si="2"/>
        <v>INSERT INTO VeloMax.piece (`numero_piece_catalogue`,`numero_piece`,`description_piece`,`date_introduction_piece`,`date_discontinuation_piece`,`prix_piece`,`delai_approvisionnement_piece`,`stock_piece`) VALUES ('Digikey_P7','P7','guidon','2017-01-01','8888-08-08',40,3,40);</v>
      </c>
      <c r="K8" t="s">
        <v>40</v>
      </c>
    </row>
    <row r="9" spans="1:11" x14ac:dyDescent="0.45">
      <c r="A9" t="str">
        <f t="shared" ref="A9" si="6">"Mouser_"&amp;B9</f>
        <v>Mouser_P8</v>
      </c>
      <c r="B9" t="s">
        <v>15</v>
      </c>
      <c r="C9" t="s">
        <v>30</v>
      </c>
      <c r="D9" s="1">
        <v>40179</v>
      </c>
      <c r="E9" s="1">
        <f t="shared" ca="1" si="1"/>
        <v>41975</v>
      </c>
      <c r="F9">
        <v>119</v>
      </c>
      <c r="G9">
        <v>5</v>
      </c>
      <c r="H9">
        <v>20</v>
      </c>
      <c r="I9" s="3" t="str">
        <f t="shared" ca="1" si="0"/>
        <v>INSERT INTO piece VALUES ('Mouser_P8','P8','freins','2010-01-01','2014-12-02',119,5,20);</v>
      </c>
      <c r="J9" t="str">
        <f t="shared" ca="1" si="2"/>
        <v>INSERT INTO VeloMax.piece (`numero_piece_catalogue`,`numero_piece`,`description_piece`,`date_introduction_piece`,`date_discontinuation_piece`,`prix_piece`,`delai_approvisionnement_piece`,`stock_piece`) VALUES ('Mouser_P8','P8','freins','2010-01-01','2014-12-02',119,5,20);</v>
      </c>
      <c r="K9" t="s">
        <v>40</v>
      </c>
    </row>
    <row r="10" spans="1:11" x14ac:dyDescent="0.45">
      <c r="A10" t="str">
        <f t="shared" ref="A10" si="7">"RS_"&amp;B10</f>
        <v>RS_P9</v>
      </c>
      <c r="B10" t="s">
        <v>16</v>
      </c>
      <c r="C10" t="s">
        <v>30</v>
      </c>
      <c r="D10" s="1">
        <v>40909</v>
      </c>
      <c r="E10" s="1">
        <f t="shared" ca="1" si="1"/>
        <v>42705</v>
      </c>
      <c r="F10">
        <v>48</v>
      </c>
      <c r="G10">
        <v>1</v>
      </c>
      <c r="H10">
        <v>35</v>
      </c>
      <c r="I10" s="3" t="str">
        <f t="shared" ca="1" si="0"/>
        <v>INSERT INTO piece VALUES ('RS_P9','P9','freins','2012-01-01','2016-12-01',48,1,35);</v>
      </c>
      <c r="J10" t="str">
        <f t="shared" ca="1" si="2"/>
        <v>INSERT INTO VeloMax.piece (`numero_piece_catalogue`,`numero_piece`,`description_piece`,`date_introduction_piece`,`date_discontinuation_piece`,`prix_piece`,`delai_approvisionnement_piece`,`stock_piece`) VALUES ('RS_P9','P9','freins','2012-01-01','2016-12-01',48,1,35);</v>
      </c>
      <c r="K10" t="s">
        <v>40</v>
      </c>
    </row>
    <row r="11" spans="1:11" x14ac:dyDescent="0.45">
      <c r="A11" t="str">
        <f t="shared" ref="A11" si="8">"Farnell_"&amp;B11</f>
        <v>Farnell_P10</v>
      </c>
      <c r="B11" t="s">
        <v>17</v>
      </c>
      <c r="C11" t="s">
        <v>30</v>
      </c>
      <c r="D11" s="1">
        <v>42736</v>
      </c>
      <c r="E11" s="1">
        <f t="shared" ca="1" si="1"/>
        <v>2552537</v>
      </c>
      <c r="F11">
        <v>18</v>
      </c>
      <c r="G11">
        <v>3</v>
      </c>
      <c r="H11">
        <v>50</v>
      </c>
      <c r="I11" s="3" t="str">
        <f t="shared" ca="1" si="0"/>
        <v>INSERT INTO piece VALUES ('Farnell_P10','P10','freins','2017-01-01','8888-08-08',18,3,50);</v>
      </c>
      <c r="J11" t="str">
        <f t="shared" ca="1" si="2"/>
        <v>INSERT INTO VeloMax.piece (`numero_piece_catalogue`,`numero_piece`,`description_piece`,`date_introduction_piece`,`date_discontinuation_piece`,`prix_piece`,`delai_approvisionnement_piece`,`stock_piece`) VALUES ('Farnell_P10','P10','freins','2017-01-01','8888-08-08',18,3,50);</v>
      </c>
      <c r="K11" t="s">
        <v>40</v>
      </c>
    </row>
    <row r="12" spans="1:11" x14ac:dyDescent="0.45">
      <c r="A12" t="str">
        <f t="shared" ref="A12" si="9">"Digikey_"&amp;B12</f>
        <v>Digikey_P11</v>
      </c>
      <c r="B12" t="s">
        <v>18</v>
      </c>
      <c r="C12" t="s">
        <v>31</v>
      </c>
      <c r="D12" s="1">
        <v>40179</v>
      </c>
      <c r="E12" s="1">
        <f t="shared" ca="1" si="1"/>
        <v>41975</v>
      </c>
      <c r="F12">
        <v>32</v>
      </c>
      <c r="G12">
        <v>7</v>
      </c>
      <c r="H12">
        <v>200</v>
      </c>
      <c r="I12" s="3" t="str">
        <f t="shared" ca="1" si="0"/>
        <v>INSERT INTO piece VALUES ('Digikey_P11','P11','selle','2010-01-01','2014-12-02',32,7,200);</v>
      </c>
      <c r="J12" t="str">
        <f t="shared" ca="1" si="2"/>
        <v>INSERT INTO VeloMax.piece (`numero_piece_catalogue`,`numero_piece`,`description_piece`,`date_introduction_piece`,`date_discontinuation_piece`,`prix_piece`,`delai_approvisionnement_piece`,`stock_piece`) VALUES ('Digikey_P11','P11','selle','2010-01-01','2014-12-02',32,7,200);</v>
      </c>
      <c r="K12" t="s">
        <v>40</v>
      </c>
    </row>
    <row r="13" spans="1:11" x14ac:dyDescent="0.45">
      <c r="A13" t="str">
        <f t="shared" ref="A13" si="10">"Mouser_"&amp;B13</f>
        <v>Mouser_P12</v>
      </c>
      <c r="B13" t="s">
        <v>19</v>
      </c>
      <c r="C13" t="s">
        <v>32</v>
      </c>
      <c r="D13" s="1">
        <v>40179</v>
      </c>
      <c r="E13" s="1">
        <f t="shared" ca="1" si="1"/>
        <v>41975</v>
      </c>
      <c r="F13">
        <v>25</v>
      </c>
      <c r="G13">
        <v>15</v>
      </c>
      <c r="H13">
        <v>180</v>
      </c>
      <c r="I13" s="3" t="str">
        <f t="shared" ca="1" si="0"/>
        <v>INSERT INTO piece VALUES ('Mouser_P12','P12','derailleur avant','2010-01-01','2014-12-02',25,15,180);</v>
      </c>
      <c r="J13" t="str">
        <f t="shared" ca="1" si="2"/>
        <v>INSERT INTO VeloMax.piece (`numero_piece_catalogue`,`numero_piece`,`description_piece`,`date_introduction_piece`,`date_discontinuation_piece`,`prix_piece`,`delai_approvisionnement_piece`,`stock_piece`) VALUES ('Mouser_P12','P12','derailleur avant','2010-01-01','2014-12-02',25,15,180);</v>
      </c>
      <c r="K13" t="s">
        <v>40</v>
      </c>
    </row>
    <row r="14" spans="1:11" x14ac:dyDescent="0.45">
      <c r="A14" t="str">
        <f t="shared" ref="A14" si="11">"RS_"&amp;B14</f>
        <v>RS_P13</v>
      </c>
      <c r="B14" t="s">
        <v>20</v>
      </c>
      <c r="C14" t="s">
        <v>33</v>
      </c>
      <c r="D14" s="1">
        <v>40179</v>
      </c>
      <c r="E14" s="1">
        <f t="shared" ca="1" si="1"/>
        <v>41975</v>
      </c>
      <c r="F14">
        <v>20</v>
      </c>
      <c r="G14">
        <v>90</v>
      </c>
      <c r="H14">
        <v>180</v>
      </c>
      <c r="I14" s="3" t="str">
        <f t="shared" ca="1" si="0"/>
        <v>INSERT INTO piece VALUES ('RS_P13','P13','derailleur arriere','2010-01-01','2014-12-02',20,90,180);</v>
      </c>
      <c r="J14" t="str">
        <f t="shared" ca="1" si="2"/>
        <v>INSERT INTO VeloMax.piece (`numero_piece_catalogue`,`numero_piece`,`description_piece`,`date_introduction_piece`,`date_discontinuation_piece`,`prix_piece`,`delai_approvisionnement_piece`,`stock_piece`) VALUES ('RS_P13','P13','derailleur arriere','2010-01-01','2014-12-02',20,90,180);</v>
      </c>
      <c r="K14" t="s">
        <v>40</v>
      </c>
    </row>
    <row r="15" spans="1:11" x14ac:dyDescent="0.45">
      <c r="A15" t="str">
        <f t="shared" ref="A15" si="12">"Farnell_"&amp;B15</f>
        <v>Farnell_P14</v>
      </c>
      <c r="B15" t="s">
        <v>21</v>
      </c>
      <c r="C15" t="s">
        <v>34</v>
      </c>
      <c r="D15" s="1">
        <v>40179</v>
      </c>
      <c r="E15" s="1">
        <f t="shared" ca="1" si="1"/>
        <v>41975</v>
      </c>
      <c r="F15">
        <v>55</v>
      </c>
      <c r="G15">
        <v>5</v>
      </c>
      <c r="H15">
        <v>220</v>
      </c>
      <c r="I15" s="3" t="str">
        <f t="shared" ca="1" si="0"/>
        <v>INSERT INTO piece VALUES ('Farnell_P14','P14','roue avant','2010-01-01','2014-12-02',55,5,220);</v>
      </c>
      <c r="J15" t="str">
        <f t="shared" ca="1" si="2"/>
        <v>INSERT INTO VeloMax.piece (`numero_piece_catalogue`,`numero_piece`,`description_piece`,`date_introduction_piece`,`date_discontinuation_piece`,`prix_piece`,`delai_approvisionnement_piece`,`stock_piece`) VALUES ('Farnell_P14','P14','roue avant','2010-01-01','2014-12-02',55,5,220);</v>
      </c>
      <c r="K15" t="s">
        <v>40</v>
      </c>
    </row>
    <row r="16" spans="1:11" x14ac:dyDescent="0.45">
      <c r="A16" t="str">
        <f t="shared" ref="A16" si="13">"Digikey_"&amp;B16</f>
        <v>Digikey_P15</v>
      </c>
      <c r="B16" t="s">
        <v>22</v>
      </c>
      <c r="C16" t="s">
        <v>34</v>
      </c>
      <c r="D16" s="1">
        <v>40909</v>
      </c>
      <c r="E16" s="1">
        <f t="shared" ca="1" si="1"/>
        <v>42705</v>
      </c>
      <c r="F16">
        <v>32</v>
      </c>
      <c r="G16">
        <v>1</v>
      </c>
      <c r="H16">
        <v>200</v>
      </c>
      <c r="I16" s="3" t="str">
        <f t="shared" ca="1" si="0"/>
        <v>INSERT INTO piece VALUES ('Digikey_P15','P15','roue avant','2012-01-01','2016-12-01',32,1,200);</v>
      </c>
      <c r="J16" t="str">
        <f t="shared" ca="1" si="2"/>
        <v>INSERT INTO VeloMax.piece (`numero_piece_catalogue`,`numero_piece`,`description_piece`,`date_introduction_piece`,`date_discontinuation_piece`,`prix_piece`,`delai_approvisionnement_piece`,`stock_piece`) VALUES ('Digikey_P15','P15','roue avant','2012-01-01','2016-12-01',32,1,200);</v>
      </c>
      <c r="K16" t="s">
        <v>40</v>
      </c>
    </row>
    <row r="17" spans="1:11" x14ac:dyDescent="0.45">
      <c r="A17" t="str">
        <f t="shared" ref="A17" si="14">"Mouser_"&amp;B17</f>
        <v>Mouser_P16</v>
      </c>
      <c r="B17" t="s">
        <v>23</v>
      </c>
      <c r="C17" t="s">
        <v>35</v>
      </c>
      <c r="D17" s="1">
        <v>40179</v>
      </c>
      <c r="E17" s="1">
        <f t="shared" ca="1" si="1"/>
        <v>41975</v>
      </c>
      <c r="F17">
        <v>63</v>
      </c>
      <c r="G17">
        <v>15</v>
      </c>
      <c r="H17">
        <v>400</v>
      </c>
      <c r="I17" s="3" t="str">
        <f t="shared" ca="1" si="0"/>
        <v>INSERT INTO piece VALUES ('Mouser_P16','P16','roue arriere','2010-01-01','2014-12-02',63,15,400);</v>
      </c>
      <c r="J17" t="str">
        <f t="shared" ca="1" si="2"/>
        <v>INSERT INTO VeloMax.piece (`numero_piece_catalogue`,`numero_piece`,`description_piece`,`date_introduction_piece`,`date_discontinuation_piece`,`prix_piece`,`delai_approvisionnement_piece`,`stock_piece`) VALUES ('Mouser_P16','P16','roue arriere','2010-01-01','2014-12-02',63,15,400);</v>
      </c>
      <c r="K17" t="s">
        <v>40</v>
      </c>
    </row>
    <row r="18" spans="1:11" x14ac:dyDescent="0.45">
      <c r="A18" t="str">
        <f t="shared" ref="A18" si="15">"RS_"&amp;B18</f>
        <v>RS_P17</v>
      </c>
      <c r="B18" t="s">
        <v>24</v>
      </c>
      <c r="C18" t="s">
        <v>36</v>
      </c>
      <c r="D18" s="1">
        <v>40179</v>
      </c>
      <c r="E18" s="1">
        <f t="shared" ca="1" si="1"/>
        <v>41975</v>
      </c>
      <c r="F18">
        <v>9</v>
      </c>
      <c r="G18">
        <v>3</v>
      </c>
      <c r="H18">
        <v>1000</v>
      </c>
      <c r="I18" s="3" t="str">
        <f t="shared" ca="1" si="0"/>
        <v>INSERT INTO piece VALUES ('RS_P17','P17','reflecteurs','2010-01-01','2014-12-02',9,3,1000);</v>
      </c>
      <c r="J18" t="str">
        <f t="shared" ca="1" si="2"/>
        <v>INSERT INTO VeloMax.piece (`numero_piece_catalogue`,`numero_piece`,`description_piece`,`date_introduction_piece`,`date_discontinuation_piece`,`prix_piece`,`delai_approvisionnement_piece`,`stock_piece`) VALUES ('RS_P17','P17','reflecteurs','2010-01-01','2014-12-02',9,3,1000);</v>
      </c>
      <c r="K18" t="s">
        <v>40</v>
      </c>
    </row>
    <row r="19" spans="1:11" x14ac:dyDescent="0.45">
      <c r="A19" t="str">
        <f t="shared" ref="A19" si="16">"Farnell_"&amp;B19</f>
        <v>Farnell_P18</v>
      </c>
      <c r="B19" t="s">
        <v>25</v>
      </c>
      <c r="C19" t="s">
        <v>37</v>
      </c>
      <c r="D19" s="1">
        <v>40179</v>
      </c>
      <c r="E19" s="1">
        <f t="shared" ca="1" si="1"/>
        <v>41975</v>
      </c>
      <c r="F19">
        <v>38</v>
      </c>
      <c r="G19">
        <v>2</v>
      </c>
      <c r="H19">
        <v>120</v>
      </c>
      <c r="I19" s="3" t="str">
        <f t="shared" ca="1" si="0"/>
        <v>INSERT INTO piece VALUES ('Farnell_P18','P18','pedalier','2010-01-01','2014-12-02',38,2,120);</v>
      </c>
      <c r="J19" t="str">
        <f t="shared" ca="1" si="2"/>
        <v>INSERT INTO VeloMax.piece (`numero_piece_catalogue`,`numero_piece`,`description_piece`,`date_introduction_piece`,`date_discontinuation_piece`,`prix_piece`,`delai_approvisionnement_piece`,`stock_piece`) VALUES ('Farnell_P18','P18','pedalier','2010-01-01','2014-12-02',38,2,120);</v>
      </c>
      <c r="K19" t="s">
        <v>40</v>
      </c>
    </row>
    <row r="20" spans="1:11" x14ac:dyDescent="0.45">
      <c r="A20" t="str">
        <f t="shared" ref="A20" si="17">"Digikey_"&amp;B20</f>
        <v>Digikey_P19</v>
      </c>
      <c r="B20" t="s">
        <v>26</v>
      </c>
      <c r="C20" t="s">
        <v>38</v>
      </c>
      <c r="D20" s="1">
        <v>40179</v>
      </c>
      <c r="E20" s="1">
        <f t="shared" ca="1" si="1"/>
        <v>41975</v>
      </c>
      <c r="F20">
        <v>179</v>
      </c>
      <c r="G20">
        <v>90</v>
      </c>
      <c r="H20">
        <v>50</v>
      </c>
      <c r="I20" s="3" t="str">
        <f t="shared" ca="1" si="0"/>
        <v>INSERT INTO piece VALUES ('Digikey_P19','P19','ordinateur','2010-01-01','2014-12-02',179,90,50);</v>
      </c>
      <c r="J20" t="str">
        <f t="shared" ca="1" si="2"/>
        <v>INSERT INTO VeloMax.piece (`numero_piece_catalogue`,`numero_piece`,`description_piece`,`date_introduction_piece`,`date_discontinuation_piece`,`prix_piece`,`delai_approvisionnement_piece`,`stock_piece`) VALUES ('Digikey_P19','P19','ordinateur','2010-01-01','2014-12-02',179,90,50);</v>
      </c>
      <c r="K20" t="s">
        <v>40</v>
      </c>
    </row>
    <row r="21" spans="1:11" x14ac:dyDescent="0.45">
      <c r="A21" t="str">
        <f t="shared" ref="A21" si="18">"Mouser_"&amp;B21</f>
        <v>Mouser_P20</v>
      </c>
      <c r="B21" t="s">
        <v>27</v>
      </c>
      <c r="C21" t="s">
        <v>39</v>
      </c>
      <c r="D21" s="1">
        <v>40179</v>
      </c>
      <c r="E21" s="1">
        <f t="shared" ca="1" si="1"/>
        <v>41975</v>
      </c>
      <c r="F21">
        <v>14</v>
      </c>
      <c r="G21">
        <v>2</v>
      </c>
      <c r="H21">
        <v>70</v>
      </c>
      <c r="I21" s="3" t="str">
        <f t="shared" ca="1" si="0"/>
        <v>INSERT INTO piece VALUES ('Mouser_P20','P20','panier','2010-01-01','2014-12-02',14,2,70);</v>
      </c>
      <c r="J21" t="str">
        <f t="shared" ca="1" si="2"/>
        <v>INSERT INTO VeloMax.piece (`numero_piece_catalogue`,`numero_piece`,`description_piece`,`date_introduction_piece`,`date_discontinuation_piece`,`prix_piece`,`delai_approvisionnement_piece`,`stock_piece`) VALUES ('Mouser_P20','P20','panier','2010-01-01','2014-12-02',14,2,70);</v>
      </c>
      <c r="K21" t="s">
        <v>40</v>
      </c>
    </row>
    <row r="23" spans="1:11" x14ac:dyDescent="0.45">
      <c r="E23" s="2"/>
    </row>
    <row r="26" spans="1:11" x14ac:dyDescent="0.45">
      <c r="D26" s="1"/>
      <c r="E26" s="1"/>
    </row>
    <row r="27" spans="1:11" x14ac:dyDescent="0.45">
      <c r="D27" s="1"/>
      <c r="E27" s="1"/>
    </row>
    <row r="28" spans="1:11" x14ac:dyDescent="0.45">
      <c r="D28" s="1"/>
      <c r="E28" s="1"/>
    </row>
    <row r="29" spans="1:11" x14ac:dyDescent="0.45">
      <c r="D29" s="1"/>
      <c r="E29" s="1"/>
    </row>
    <row r="30" spans="1:11" x14ac:dyDescent="0.45">
      <c r="D30" s="1"/>
      <c r="E30" s="1"/>
    </row>
    <row r="31" spans="1:11" x14ac:dyDescent="0.45">
      <c r="D31" s="1"/>
      <c r="E31" s="1"/>
    </row>
    <row r="32" spans="1:11" x14ac:dyDescent="0.45">
      <c r="D32" s="1"/>
      <c r="E32" s="1"/>
    </row>
    <row r="33" spans="4:5" x14ac:dyDescent="0.45">
      <c r="D33" s="1"/>
      <c r="E33" s="1"/>
    </row>
    <row r="34" spans="4:5" x14ac:dyDescent="0.45">
      <c r="D34" s="1"/>
      <c r="E34" s="1"/>
    </row>
    <row r="35" spans="4:5" x14ac:dyDescent="0.45">
      <c r="D35" s="1"/>
      <c r="E35" s="1"/>
    </row>
    <row r="36" spans="4:5" x14ac:dyDescent="0.45">
      <c r="D36" s="1"/>
      <c r="E36" s="1"/>
    </row>
    <row r="37" spans="4:5" x14ac:dyDescent="0.45">
      <c r="D37" s="1"/>
      <c r="E37" s="1"/>
    </row>
    <row r="38" spans="4:5" x14ac:dyDescent="0.45">
      <c r="D38" s="1"/>
      <c r="E38" s="1"/>
    </row>
    <row r="39" spans="4:5" x14ac:dyDescent="0.45">
      <c r="D39" s="1"/>
      <c r="E39" s="1"/>
    </row>
    <row r="40" spans="4:5" x14ac:dyDescent="0.45">
      <c r="D40" s="1"/>
      <c r="E40" s="1"/>
    </row>
    <row r="41" spans="4:5" x14ac:dyDescent="0.45">
      <c r="D41" s="1"/>
      <c r="E41" s="1"/>
    </row>
    <row r="42" spans="4:5" x14ac:dyDescent="0.45">
      <c r="D42" s="1"/>
      <c r="E42" s="1"/>
    </row>
    <row r="43" spans="4:5" x14ac:dyDescent="0.45">
      <c r="D43" s="1"/>
      <c r="E43" s="1"/>
    </row>
    <row r="44" spans="4:5" x14ac:dyDescent="0.45">
      <c r="D44" s="1"/>
      <c r="E44" s="1"/>
    </row>
    <row r="45" spans="4:5" x14ac:dyDescent="0.45">
      <c r="D45" s="1"/>
      <c r="E45" s="1"/>
    </row>
  </sheetData>
  <sortState xmlns:xlrd2="http://schemas.microsoft.com/office/spreadsheetml/2017/richdata2" ref="M2:N21">
    <sortCondition ref="M2"/>
  </sortState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Quentin Kaufman</dc:creator>
  <cp:lastModifiedBy>Quentin Kaufman</cp:lastModifiedBy>
  <dcterms:created xsi:type="dcterms:W3CDTF">2015-06-05T18:19:34Z</dcterms:created>
  <dcterms:modified xsi:type="dcterms:W3CDTF">2021-05-08T22:18:17Z</dcterms:modified>
</cp:coreProperties>
</file>