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G:\Technion\Courses\Semester10_Winter_2016-2017\236501_מבוא_לבינה_מלאכותית\HW\HW2\Solution\"/>
    </mc:Choice>
  </mc:AlternateContent>
  <bookViews>
    <workbookView xWindow="0" yWindow="0" windowWidth="25200" windowHeight="11760"/>
  </bookViews>
  <sheets>
    <sheet name="experiment" sheetId="1" r:id="rId1"/>
  </sheets>
  <calcPr calcId="171027"/>
</workbook>
</file>

<file path=xl/calcChain.xml><?xml version="1.0" encoding="utf-8"?>
<calcChain xmlns="http://schemas.openxmlformats.org/spreadsheetml/2006/main">
  <c r="V22" i="1" l="1"/>
  <c r="T22" i="1"/>
  <c r="R22" i="1"/>
  <c r="P22" i="1"/>
  <c r="N22" i="1"/>
  <c r="L22" i="1"/>
  <c r="J22" i="1"/>
  <c r="H22" i="1"/>
  <c r="F22" i="1"/>
  <c r="D2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" i="1"/>
  <c r="AE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Z2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Y22" i="1" s="1"/>
  <c r="AA26" i="1" s="1"/>
  <c r="Q46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I22" i="1"/>
  <c r="E25" i="1" s="1"/>
  <c r="R42" i="1" s="1"/>
  <c r="O22" i="1"/>
  <c r="D27" i="1" s="1"/>
  <c r="R48" i="1" s="1"/>
  <c r="E22" i="1"/>
  <c r="K22" i="1"/>
  <c r="D26" i="1" s="1"/>
  <c r="R47" i="1" s="1"/>
  <c r="M22" i="1"/>
  <c r="E26" i="1" s="1"/>
  <c r="R43" i="1" s="1"/>
  <c r="Q22" i="1"/>
  <c r="E27" i="1" s="1"/>
  <c r="R44" i="1" s="1"/>
  <c r="S22" i="1"/>
  <c r="D28" i="1" s="1"/>
  <c r="R49" i="1" s="1"/>
  <c r="U22" i="1"/>
  <c r="E28" i="1" s="1"/>
  <c r="R45" i="1" s="1"/>
  <c r="G22" i="1"/>
  <c r="D25" i="1" s="1"/>
  <c r="R46" i="1" s="1"/>
  <c r="C22" i="1"/>
  <c r="B28" i="1" l="1"/>
  <c r="B27" i="1"/>
  <c r="B26" i="1"/>
  <c r="B25" i="1"/>
  <c r="AD22" i="1"/>
  <c r="AB27" i="1" s="1"/>
  <c r="Q43" i="1" s="1"/>
  <c r="C28" i="1"/>
  <c r="C27" i="1"/>
  <c r="C26" i="1"/>
  <c r="C25" i="1"/>
  <c r="AE22" i="1"/>
  <c r="AB28" i="1" s="1"/>
  <c r="Q44" i="1" s="1"/>
  <c r="AF22" i="1"/>
  <c r="AB29" i="1" s="1"/>
  <c r="Q45" i="1" s="1"/>
  <c r="Z22" i="1"/>
  <c r="AA27" i="1" s="1"/>
  <c r="Q47" i="1" s="1"/>
  <c r="AA22" i="1"/>
  <c r="AA28" i="1" s="1"/>
  <c r="Q48" i="1" s="1"/>
  <c r="AB22" i="1"/>
  <c r="AA29" i="1" s="1"/>
  <c r="Q49" i="1" s="1"/>
  <c r="AC22" i="1"/>
  <c r="AB26" i="1" s="1"/>
  <c r="Q42" i="1" s="1"/>
</calcChain>
</file>

<file path=xl/sharedStrings.xml><?xml version="1.0" encoding="utf-8"?>
<sst xmlns="http://schemas.openxmlformats.org/spreadsheetml/2006/main" count="53" uniqueCount="41">
  <si>
    <t>source</t>
  </si>
  <si>
    <t>target</t>
  </si>
  <si>
    <t>N(UC)</t>
  </si>
  <si>
    <t>cost(UC)</t>
  </si>
  <si>
    <t>N(A*)</t>
  </si>
  <si>
    <t>cost(A*)</t>
  </si>
  <si>
    <t>N(UC3)_1</t>
  </si>
  <si>
    <t>cost(UC3)_1</t>
  </si>
  <si>
    <t>N(A*3)_1</t>
  </si>
  <si>
    <t>cost(A*3)_1</t>
  </si>
  <si>
    <t>N(UC3)_2</t>
  </si>
  <si>
    <t>cost(UC3)_2</t>
  </si>
  <si>
    <t>N(A*3)_2</t>
  </si>
  <si>
    <t>cost(A*3)_2</t>
  </si>
  <si>
    <t>N(UC3)_3</t>
  </si>
  <si>
    <t>cost(UC3)_3</t>
  </si>
  <si>
    <t>N(A*3)_3</t>
  </si>
  <si>
    <t>cost(A*3)_3</t>
  </si>
  <si>
    <t>N(UC3)_4</t>
  </si>
  <si>
    <t>cost(UC3)_4</t>
  </si>
  <si>
    <t>N(A*3)_4</t>
  </si>
  <si>
    <t>cost(A*3)_4</t>
  </si>
  <si>
    <t>UC_k</t>
  </si>
  <si>
    <t>A*</t>
  </si>
  <si>
    <t>Uniform Cost</t>
  </si>
  <si>
    <t>k</t>
  </si>
  <si>
    <t>relCost(UC)</t>
  </si>
  <si>
    <t>relCost(UC3)1</t>
  </si>
  <si>
    <t>relCost(UC3)2</t>
  </si>
  <si>
    <t>relCost(UC3)3</t>
  </si>
  <si>
    <t>relCost(UC3)4</t>
  </si>
  <si>
    <t>relCost(A*)1</t>
  </si>
  <si>
    <t>relCost(A*)4</t>
  </si>
  <si>
    <t>relCost(A*)3</t>
  </si>
  <si>
    <t>relCost(A*)2</t>
  </si>
  <si>
    <t>A*_k</t>
  </si>
  <si>
    <t>(𝐴∗)3 𝑜𝑟 𝑈𝐶3</t>
  </si>
  <si>
    <t>איכות הפתרון (היחסית)</t>
  </si>
  <si>
    <t>מספר פיתוחי צמתים (~זמן ריצה)</t>
  </si>
  <si>
    <t>(A*)3</t>
  </si>
  <si>
    <t>UC3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</si>
</sst>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# of nodes as a function of k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Uniform Cost</c:v>
          </c:tx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experiment!$A$25:$A$28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experiment!$B$25:$B$28</c:f>
              <c:numCache>
                <c:formatCode>General</c:formatCode>
                <c:ptCount val="4"/>
                <c:pt idx="0">
                  <c:v>40940.15</c:v>
                </c:pt>
                <c:pt idx="1">
                  <c:v>40940.15</c:v>
                </c:pt>
                <c:pt idx="2">
                  <c:v>40940.15</c:v>
                </c:pt>
                <c:pt idx="3">
                  <c:v>40940.15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B-466D-A0D8-9181627469BA}"/>
            </c:ext>
          </c:extLst>
        </c:ser>
        <c:ser>
          <c:idx val="1"/>
          <c:order val="1"/>
          <c:tx>
            <c:v>A*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experiment!$A$25:$A$28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experiment!$C$25:$C$28</c:f>
              <c:numCache>
                <c:formatCode>General</c:formatCode>
                <c:ptCount val="4"/>
                <c:pt idx="0">
                  <c:v>10149.35</c:v>
                </c:pt>
                <c:pt idx="1">
                  <c:v>10149.35</c:v>
                </c:pt>
                <c:pt idx="2">
                  <c:v>10149.35</c:v>
                </c:pt>
                <c:pt idx="3">
                  <c:v>10149.35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B-466D-A0D8-9181627469BA}"/>
            </c:ext>
          </c:extLst>
        </c:ser>
        <c:ser>
          <c:idx val="2"/>
          <c:order val="2"/>
          <c:tx>
            <c:v>UC_k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experiment!$A$25:$A$28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experiment!$D$25:$D$28</c:f>
              <c:numCache>
                <c:formatCode>General</c:formatCode>
                <c:ptCount val="4"/>
                <c:pt idx="0">
                  <c:v>14843.4</c:v>
                </c:pt>
                <c:pt idx="1">
                  <c:v>6333.15</c:v>
                </c:pt>
                <c:pt idx="2">
                  <c:v>7294.55</c:v>
                </c:pt>
                <c:pt idx="3">
                  <c:v>3737.75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B-466D-A0D8-9181627469BA}"/>
            </c:ext>
          </c:extLst>
        </c:ser>
        <c:ser>
          <c:idx val="3"/>
          <c:order val="3"/>
          <c:tx>
            <c:v>A*_k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experiment!$A$25:$A$28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experiment!$E$25:$E$28</c:f>
              <c:numCache>
                <c:formatCode>General</c:formatCode>
                <c:ptCount val="4"/>
                <c:pt idx="0">
                  <c:v>4036.1</c:v>
                </c:pt>
                <c:pt idx="1">
                  <c:v>2309.9499999999998</c:v>
                </c:pt>
                <c:pt idx="2">
                  <c:v>2601.1999999999998</c:v>
                </c:pt>
                <c:pt idx="3">
                  <c:v>1101.0999999999999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B-466D-A0D8-91816274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09496"/>
        <c:axId val="218109104"/>
      </c:lineChart>
      <c:catAx>
        <c:axId val="21810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8109104"/>
        <c:crosses val="autoZero"/>
        <c:auto val="1"/>
        <c:lblAlgn val="ctr"/>
        <c:lblOffset val="100"/>
        <c:noMultiLvlLbl val="0"/>
      </c:catAx>
      <c:valAx>
        <c:axId val="2181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810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Relative cost as a function of k</a:t>
            </a:r>
            <a:endParaRPr lang="he-IL"/>
          </a:p>
        </c:rich>
      </c:tx>
      <c:layout>
        <c:manualLayout>
          <c:xMode val="edge"/>
          <c:yMode val="edge"/>
          <c:x val="0.190847112860892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experiment!$Y$25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experiment!$X$26:$X$29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experiment!$Y$26:$Y$29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F-490E-A5AA-4F85C54CE4BF}"/>
            </c:ext>
          </c:extLst>
        </c:ser>
        <c:ser>
          <c:idx val="1"/>
          <c:order val="1"/>
          <c:tx>
            <c:strRef>
              <c:f>experiment!$Z$25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experiment!$X$26:$X$29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experiment!$Z$26:$Z$29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F-490E-A5AA-4F85C54CE4BF}"/>
            </c:ext>
          </c:extLst>
        </c:ser>
        <c:ser>
          <c:idx val="2"/>
          <c:order val="2"/>
          <c:tx>
            <c:strRef>
              <c:f>experiment!$AA$25</c:f>
              <c:strCache>
                <c:ptCount val="1"/>
                <c:pt idx="0">
                  <c:v>UC_k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experiment!$X$26:$X$29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experiment!$AA$26:$AA$29</c:f>
              <c:numCache>
                <c:formatCode>General</c:formatCode>
                <c:ptCount val="4"/>
                <c:pt idx="0">
                  <c:v>1.4427774374611291</c:v>
                </c:pt>
                <c:pt idx="1">
                  <c:v>1.3198251209446314</c:v>
                </c:pt>
                <c:pt idx="2">
                  <c:v>1.2094283596326023</c:v>
                </c:pt>
                <c:pt idx="3">
                  <c:v>1.105811215312428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F-490E-A5AA-4F85C54CE4BF}"/>
            </c:ext>
          </c:extLst>
        </c:ser>
        <c:ser>
          <c:idx val="3"/>
          <c:order val="3"/>
          <c:tx>
            <c:strRef>
              <c:f>experiment!$AB$25</c:f>
              <c:strCache>
                <c:ptCount val="1"/>
                <c:pt idx="0">
                  <c:v>A*_k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experiment!$X$26:$X$29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cat>
          <c:val>
            <c:numRef>
              <c:f>experiment!$AB$26:$AB$29</c:f>
              <c:numCache>
                <c:formatCode>General</c:formatCode>
                <c:ptCount val="4"/>
                <c:pt idx="0">
                  <c:v>1.4350826137937915</c:v>
                </c:pt>
                <c:pt idx="1">
                  <c:v>1.3631454968955468</c:v>
                </c:pt>
                <c:pt idx="2">
                  <c:v>1.2486050047047985</c:v>
                </c:pt>
                <c:pt idx="3">
                  <c:v>1.1363019682407716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F-490E-A5AA-4F85C54C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08320"/>
        <c:axId val="387247384"/>
      </c:lineChart>
      <c:catAx>
        <c:axId val="2181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7247384"/>
        <c:crosses val="autoZero"/>
        <c:auto val="1"/>
        <c:lblAlgn val="ctr"/>
        <c:lblOffset val="100"/>
        <c:noMultiLvlLbl val="0"/>
      </c:catAx>
      <c:valAx>
        <c:axId val="387247384"/>
        <c:scaling>
          <c:orientation val="minMax"/>
          <c:max val="1.4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81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370" b="0" i="0" u="none" strike="noStrike" baseline="0"/>
              <a:t>השוואת איכות הפתרון היחסית למספר פיתוחי</a:t>
            </a:r>
          </a:p>
          <a:p>
            <a:pPr>
              <a:defRPr/>
            </a:pPr>
            <a:r>
              <a:rPr lang="he-IL" sz="1370" b="0" i="0" u="none" strike="noStrike" baseline="0"/>
              <a:t>הצמתים</a:t>
            </a:r>
            <a:endParaRPr lang="he-IL" sz="137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(A*)3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experiment!$R$42:$R$45</c:f>
              <c:numCache>
                <c:formatCode>General</c:formatCode>
                <c:ptCount val="4"/>
                <c:pt idx="0">
                  <c:v>4036.1</c:v>
                </c:pt>
                <c:pt idx="1">
                  <c:v>2309.9499999999998</c:v>
                </c:pt>
                <c:pt idx="2">
                  <c:v>2601.1999999999998</c:v>
                </c:pt>
                <c:pt idx="3">
                  <c:v>1101.0999999999999</c:v>
                </c:pt>
              </c:numCache>
            </c:numRef>
          </c:xVal>
          <c:yVal>
            <c:numRef>
              <c:f>experiment!$Q$42:$Q$45</c:f>
              <c:numCache>
                <c:formatCode>General</c:formatCode>
                <c:ptCount val="4"/>
                <c:pt idx="0">
                  <c:v>1.4350826137937915</c:v>
                </c:pt>
                <c:pt idx="1">
                  <c:v>1.3631454968955468</c:v>
                </c:pt>
                <c:pt idx="2">
                  <c:v>1.2486050047047985</c:v>
                </c:pt>
                <c:pt idx="3">
                  <c:v>1.1363019682407716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4-4C8B-9748-F7AF26B11FC7}"/>
            </c:ext>
          </c:extLst>
        </c:ser>
        <c:ser>
          <c:idx val="1"/>
          <c:order val="1"/>
          <c:tx>
            <c:v>UC3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experiment!$R$46:$R$49</c:f>
              <c:numCache>
                <c:formatCode>General</c:formatCode>
                <c:ptCount val="4"/>
                <c:pt idx="0">
                  <c:v>14843.4</c:v>
                </c:pt>
                <c:pt idx="1">
                  <c:v>6333.15</c:v>
                </c:pt>
                <c:pt idx="2">
                  <c:v>7294.55</c:v>
                </c:pt>
                <c:pt idx="3">
                  <c:v>3737.75</c:v>
                </c:pt>
              </c:numCache>
            </c:numRef>
          </c:xVal>
          <c:yVal>
            <c:numRef>
              <c:f>experiment!$Q$46:$Q$49</c:f>
              <c:numCache>
                <c:formatCode>General</c:formatCode>
                <c:ptCount val="4"/>
                <c:pt idx="0">
                  <c:v>1.4427774374611291</c:v>
                </c:pt>
                <c:pt idx="1">
                  <c:v>1.3198251209446314</c:v>
                </c:pt>
                <c:pt idx="2">
                  <c:v>1.2094283596326023</c:v>
                </c:pt>
                <c:pt idx="3">
                  <c:v>1.105811215312428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4-4C8B-9748-F7AF26B1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46600"/>
        <c:axId val="387246208"/>
      </c:scatterChart>
      <c:valAx>
        <c:axId val="387246600"/>
        <c:scaling>
          <c:logBase val="10"/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פיתוחי צמתים (~זמן ריצה)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7246208"/>
        <c:crosses val="autoZero"/>
        <c:crossBetween val="midCat"/>
      </c:valAx>
      <c:valAx>
        <c:axId val="3872462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איכות הפתרון (היחסית)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724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24</xdr:row>
      <xdr:rowOff>109537</xdr:rowOff>
    </xdr:from>
    <xdr:to>
      <xdr:col>12</xdr:col>
      <xdr:colOff>333375</xdr:colOff>
      <xdr:row>39</xdr:row>
      <xdr:rowOff>138112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</xdr:row>
      <xdr:rowOff>147637</xdr:rowOff>
    </xdr:from>
    <xdr:to>
      <xdr:col>22</xdr:col>
      <xdr:colOff>457200</xdr:colOff>
      <xdr:row>38</xdr:row>
      <xdr:rowOff>52387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40</xdr:row>
      <xdr:rowOff>176212</xdr:rowOff>
    </xdr:from>
    <xdr:to>
      <xdr:col>13</xdr:col>
      <xdr:colOff>400050</xdr:colOff>
      <xdr:row>56</xdr:row>
      <xdr:rowOff>23812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topLeftCell="A25" zoomScaleNormal="100" workbookViewId="0">
      <selection activeCell="B3" sqref="B3"/>
    </sheetView>
  </sheetViews>
  <sheetFormatPr defaultRowHeight="14.25" x14ac:dyDescent="0.2"/>
  <cols>
    <col min="1" max="1" width="9" style="1"/>
    <col min="2" max="2" width="11.625" style="1" bestFit="1" customWidth="1"/>
    <col min="3" max="15" width="9" style="1"/>
    <col min="16" max="16" width="11.5" style="1" bestFit="1" customWidth="1"/>
    <col min="17" max="17" width="17.75" style="1" bestFit="1" customWidth="1"/>
    <col min="18" max="18" width="24.75" style="1" bestFit="1" customWidth="1"/>
    <col min="19" max="21" width="9" style="1"/>
    <col min="22" max="22" width="10.875" style="1" bestFit="1" customWidth="1"/>
    <col min="23" max="24" width="10.625" style="1" bestFit="1" customWidth="1"/>
    <col min="25" max="28" width="12.625" style="1" bestFit="1" customWidth="1"/>
    <col min="29" max="16384" width="9" style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26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34</v>
      </c>
      <c r="AE1" s="1" t="s">
        <v>33</v>
      </c>
      <c r="AF1" s="1" t="s">
        <v>32</v>
      </c>
    </row>
    <row r="2" spans="1:32" x14ac:dyDescent="0.2">
      <c r="A2" s="1">
        <v>40332</v>
      </c>
      <c r="B2" s="1">
        <v>44194</v>
      </c>
      <c r="C2" s="1">
        <v>34562</v>
      </c>
      <c r="D2" s="1">
        <v>13606.521999999901</v>
      </c>
      <c r="E2" s="1">
        <v>9132</v>
      </c>
      <c r="F2" s="1">
        <v>13606.521999999901</v>
      </c>
      <c r="G2" s="1">
        <v>1149</v>
      </c>
      <c r="H2" s="1">
        <v>16860.409999999902</v>
      </c>
      <c r="I2" s="1">
        <v>386</v>
      </c>
      <c r="J2" s="1">
        <v>16860.409999999902</v>
      </c>
      <c r="K2" s="1">
        <v>563</v>
      </c>
      <c r="L2" s="1">
        <v>16195.714</v>
      </c>
      <c r="M2" s="1">
        <v>219</v>
      </c>
      <c r="N2" s="1">
        <v>16199.874</v>
      </c>
      <c r="O2" s="1">
        <v>691</v>
      </c>
      <c r="P2" s="1">
        <v>14799.276</v>
      </c>
      <c r="Q2" s="1">
        <v>286</v>
      </c>
      <c r="R2" s="1">
        <v>14799.276</v>
      </c>
      <c r="S2" s="1">
        <v>1979</v>
      </c>
      <c r="T2" s="1">
        <v>13911.159</v>
      </c>
      <c r="U2" s="1">
        <v>706</v>
      </c>
      <c r="V2" s="1">
        <v>13911.159</v>
      </c>
      <c r="W2" s="1">
        <v>1</v>
      </c>
      <c r="X2" s="1">
        <f>F2/D2</f>
        <v>1</v>
      </c>
      <c r="Y2" s="1">
        <f>H2/D2</f>
        <v>1.239141788033711</v>
      </c>
      <c r="Z2" s="1">
        <f>L2/D2</f>
        <v>1.1902905092131639</v>
      </c>
      <c r="AA2" s="1">
        <f>P2/D2</f>
        <v>1.0876604616521479</v>
      </c>
      <c r="AB2" s="1">
        <f>T2/D2</f>
        <v>1.0223890425488675</v>
      </c>
      <c r="AC2" s="1">
        <f>J2/D2</f>
        <v>1.239141788033711</v>
      </c>
      <c r="AD2" s="1">
        <f>N2/D2</f>
        <v>1.1905962449478358</v>
      </c>
      <c r="AE2" s="1">
        <f>R2/D2</f>
        <v>1.0876604616521479</v>
      </c>
      <c r="AF2" s="1">
        <f>V2/D2</f>
        <v>1.0223890425488675</v>
      </c>
    </row>
    <row r="3" spans="1:32" x14ac:dyDescent="0.2">
      <c r="A3" s="1">
        <v>30435</v>
      </c>
      <c r="B3" s="1">
        <v>89826</v>
      </c>
      <c r="C3" s="1">
        <v>16723</v>
      </c>
      <c r="D3" s="1">
        <v>10126.467000000001</v>
      </c>
      <c r="E3" s="1">
        <v>2359</v>
      </c>
      <c r="F3" s="1">
        <v>10126.467000000001</v>
      </c>
      <c r="G3" s="1">
        <v>2199</v>
      </c>
      <c r="H3" s="1">
        <v>13464.4919999999</v>
      </c>
      <c r="I3" s="1">
        <v>345</v>
      </c>
      <c r="J3" s="1">
        <v>13506.797999999901</v>
      </c>
      <c r="K3" s="1">
        <v>2242</v>
      </c>
      <c r="L3" s="1">
        <v>13464.4919999999</v>
      </c>
      <c r="M3" s="1">
        <v>1188</v>
      </c>
      <c r="N3" s="1">
        <v>18627.663</v>
      </c>
      <c r="O3" s="1">
        <v>286</v>
      </c>
      <c r="P3" s="1">
        <v>10495.27</v>
      </c>
      <c r="Q3" s="1">
        <v>244</v>
      </c>
      <c r="R3" s="1">
        <v>14135.993999999901</v>
      </c>
      <c r="S3" s="1">
        <v>1062</v>
      </c>
      <c r="T3" s="1">
        <v>10495.2699999999</v>
      </c>
      <c r="U3" s="1">
        <v>408</v>
      </c>
      <c r="V3" s="1">
        <v>14138.013999999899</v>
      </c>
      <c r="W3" s="1">
        <v>1</v>
      </c>
      <c r="X3" s="1">
        <f t="shared" ref="X3:X21" si="0">F3/D3</f>
        <v>1</v>
      </c>
      <c r="Y3" s="1">
        <f t="shared" ref="Y3:Y21" si="1">H3/D3</f>
        <v>1.3296337212178639</v>
      </c>
      <c r="Z3" s="1">
        <f t="shared" ref="Z3:Z20" si="2">L3/D3</f>
        <v>1.3296337212178639</v>
      </c>
      <c r="AA3" s="1">
        <f t="shared" ref="AA3:AA21" si="3">P3/D3</f>
        <v>1.0364197108428832</v>
      </c>
      <c r="AB3" s="1">
        <f t="shared" ref="AB3:AB21" si="4">T3/D3</f>
        <v>1.0364197108428734</v>
      </c>
      <c r="AC3" s="1">
        <f t="shared" ref="AC3:AC21" si="5">J3/D3</f>
        <v>1.3338114862764969</v>
      </c>
      <c r="AD3" s="1">
        <f t="shared" ref="AD3:AD21" si="6">N3/D3</f>
        <v>1.8395026616884249</v>
      </c>
      <c r="AE3" s="1">
        <f t="shared" ref="AE3:AE21" si="7">R3/D3</f>
        <v>1.3959452985922829</v>
      </c>
      <c r="AF3" s="1">
        <f t="shared" ref="AF3:AF21" si="8">V3/D3</f>
        <v>1.3961447758630823</v>
      </c>
    </row>
    <row r="4" spans="1:32" x14ac:dyDescent="0.2">
      <c r="A4" s="1">
        <v>45639</v>
      </c>
      <c r="B4" s="1">
        <v>94894</v>
      </c>
      <c r="C4" s="1">
        <v>45210</v>
      </c>
      <c r="D4" s="1">
        <v>20020.822</v>
      </c>
      <c r="E4" s="1">
        <v>13791</v>
      </c>
      <c r="F4" s="1">
        <v>20020.822</v>
      </c>
      <c r="G4" s="1">
        <v>48487</v>
      </c>
      <c r="H4" s="1">
        <v>20020.822</v>
      </c>
      <c r="I4" s="1">
        <v>14571</v>
      </c>
      <c r="J4" s="1">
        <v>20020.822</v>
      </c>
      <c r="K4" s="1">
        <v>26662</v>
      </c>
      <c r="L4" s="1">
        <v>30786.894999999899</v>
      </c>
      <c r="M4" s="1">
        <v>4366</v>
      </c>
      <c r="N4" s="1">
        <v>30786.894999999899</v>
      </c>
      <c r="O4" s="1">
        <v>24001</v>
      </c>
      <c r="P4" s="1">
        <v>27075.5799999999</v>
      </c>
      <c r="Q4" s="1">
        <v>3757</v>
      </c>
      <c r="R4" s="1">
        <v>27137.840999999898</v>
      </c>
      <c r="S4" s="1">
        <v>2205</v>
      </c>
      <c r="T4" s="1">
        <v>20042.565999999999</v>
      </c>
      <c r="U4" s="1">
        <v>383</v>
      </c>
      <c r="V4" s="1">
        <v>20042.565999999999</v>
      </c>
      <c r="W4" s="1">
        <v>1</v>
      </c>
      <c r="X4" s="1">
        <f t="shared" si="0"/>
        <v>1</v>
      </c>
      <c r="Y4" s="1">
        <f t="shared" si="1"/>
        <v>1</v>
      </c>
      <c r="Z4" s="1">
        <f t="shared" si="2"/>
        <v>1.5377438049246879</v>
      </c>
      <c r="AA4" s="1">
        <f t="shared" si="3"/>
        <v>1.3523710465034802</v>
      </c>
      <c r="AB4" s="1">
        <f t="shared" si="4"/>
        <v>1.0010860692932588</v>
      </c>
      <c r="AC4" s="1">
        <f t="shared" si="5"/>
        <v>1</v>
      </c>
      <c r="AD4" s="1">
        <f t="shared" si="6"/>
        <v>1.5377438049246879</v>
      </c>
      <c r="AE4" s="1">
        <f t="shared" si="7"/>
        <v>1.3554808588778173</v>
      </c>
      <c r="AF4" s="1">
        <f t="shared" si="8"/>
        <v>1.0010860692932588</v>
      </c>
    </row>
    <row r="5" spans="1:32" x14ac:dyDescent="0.2">
      <c r="A5" s="1">
        <v>16744</v>
      </c>
      <c r="B5" s="1">
        <v>85455</v>
      </c>
      <c r="C5" s="1">
        <v>47619</v>
      </c>
      <c r="D5" s="1">
        <v>17462.198</v>
      </c>
      <c r="E5" s="1">
        <v>20333</v>
      </c>
      <c r="F5" s="1">
        <v>17462.198</v>
      </c>
      <c r="G5" s="1">
        <v>4947</v>
      </c>
      <c r="H5" s="1">
        <v>21822.127999999899</v>
      </c>
      <c r="I5" s="1">
        <v>1829</v>
      </c>
      <c r="J5" s="1">
        <v>21822.127999999899</v>
      </c>
      <c r="K5" s="1">
        <v>5078</v>
      </c>
      <c r="L5" s="1">
        <v>21320.126999999899</v>
      </c>
      <c r="M5" s="1">
        <v>1902</v>
      </c>
      <c r="N5" s="1">
        <v>21324.286999999898</v>
      </c>
      <c r="O5" s="1">
        <v>5030</v>
      </c>
      <c r="P5" s="1">
        <v>21430.327999999899</v>
      </c>
      <c r="Q5" s="1">
        <v>1975</v>
      </c>
      <c r="R5" s="1">
        <v>21430.327999999899</v>
      </c>
      <c r="S5" s="1">
        <v>6406</v>
      </c>
      <c r="T5" s="1">
        <v>20000.976999999999</v>
      </c>
      <c r="U5" s="1">
        <v>2311</v>
      </c>
      <c r="V5" s="1">
        <v>19256.278999999999</v>
      </c>
      <c r="W5" s="1">
        <v>1</v>
      </c>
      <c r="X5" s="1">
        <f t="shared" si="0"/>
        <v>1</v>
      </c>
      <c r="Y5" s="1">
        <f t="shared" si="1"/>
        <v>1.249678190569131</v>
      </c>
      <c r="Z5" s="1">
        <f t="shared" si="2"/>
        <v>1.2209303204556436</v>
      </c>
      <c r="AA5" s="1">
        <f t="shared" si="3"/>
        <v>1.2272411525742577</v>
      </c>
      <c r="AB5" s="1">
        <f t="shared" si="4"/>
        <v>1.1453871385492249</v>
      </c>
      <c r="AC5" s="1">
        <f t="shared" si="5"/>
        <v>1.249678190569131</v>
      </c>
      <c r="AD5" s="1">
        <f t="shared" si="6"/>
        <v>1.2211685493429807</v>
      </c>
      <c r="AE5" s="1">
        <f t="shared" si="7"/>
        <v>1.2272411525742577</v>
      </c>
      <c r="AF5" s="1">
        <f t="shared" si="8"/>
        <v>1.1027408462554369</v>
      </c>
    </row>
    <row r="6" spans="1:32" x14ac:dyDescent="0.2">
      <c r="A6" s="1">
        <v>51837</v>
      </c>
      <c r="B6" s="1">
        <v>95453</v>
      </c>
      <c r="C6" s="1">
        <v>51104</v>
      </c>
      <c r="D6" s="1">
        <v>18928.812000000002</v>
      </c>
      <c r="E6" s="1">
        <v>10910</v>
      </c>
      <c r="F6" s="1">
        <v>18928.812000000002</v>
      </c>
      <c r="G6" s="1">
        <v>5385</v>
      </c>
      <c r="H6" s="1">
        <v>24482.095000000001</v>
      </c>
      <c r="I6" s="1">
        <v>1276</v>
      </c>
      <c r="J6" s="1">
        <v>24482.095000000001</v>
      </c>
      <c r="K6" s="1">
        <v>6545</v>
      </c>
      <c r="L6" s="1">
        <v>23770.395</v>
      </c>
      <c r="M6" s="1">
        <v>1743</v>
      </c>
      <c r="N6" s="1">
        <v>23770.395</v>
      </c>
      <c r="O6" s="1">
        <v>6846</v>
      </c>
      <c r="P6" s="1">
        <v>23227.1899999999</v>
      </c>
      <c r="Q6" s="1">
        <v>1841</v>
      </c>
      <c r="R6" s="1">
        <v>23227.1899999999</v>
      </c>
      <c r="S6" s="1">
        <v>8901</v>
      </c>
      <c r="T6" s="1">
        <v>22807.489000000001</v>
      </c>
      <c r="U6" s="1">
        <v>2618</v>
      </c>
      <c r="V6" s="1">
        <v>22807.489000000001</v>
      </c>
      <c r="W6" s="1">
        <v>1</v>
      </c>
      <c r="X6" s="1">
        <f t="shared" si="0"/>
        <v>1</v>
      </c>
      <c r="Y6" s="1">
        <f t="shared" si="1"/>
        <v>1.293377260020333</v>
      </c>
      <c r="Z6" s="1">
        <f t="shared" si="2"/>
        <v>1.2557784925963658</v>
      </c>
      <c r="AA6" s="1">
        <f t="shared" si="3"/>
        <v>1.2270812346807554</v>
      </c>
      <c r="AB6" s="1">
        <f t="shared" si="4"/>
        <v>1.2049086334631036</v>
      </c>
      <c r="AC6" s="1">
        <f t="shared" si="5"/>
        <v>1.293377260020333</v>
      </c>
      <c r="AD6" s="1">
        <f t="shared" si="6"/>
        <v>1.2557784925963658</v>
      </c>
      <c r="AE6" s="1">
        <f t="shared" si="7"/>
        <v>1.2270812346807554</v>
      </c>
      <c r="AF6" s="1">
        <f t="shared" si="8"/>
        <v>1.2049086334631036</v>
      </c>
    </row>
    <row r="7" spans="1:32" x14ac:dyDescent="0.2">
      <c r="A7" s="1">
        <v>88607</v>
      </c>
      <c r="B7" s="1">
        <v>66091</v>
      </c>
      <c r="C7" s="1">
        <v>28995</v>
      </c>
      <c r="D7" s="1">
        <v>12050.466</v>
      </c>
      <c r="E7" s="1">
        <v>7559</v>
      </c>
      <c r="F7" s="1">
        <v>12050.466</v>
      </c>
      <c r="G7" s="1">
        <v>5048</v>
      </c>
      <c r="H7" s="1">
        <v>16348.163</v>
      </c>
      <c r="I7" s="1">
        <v>1335</v>
      </c>
      <c r="J7" s="1">
        <v>16496.684000000001</v>
      </c>
      <c r="K7" s="1">
        <v>799</v>
      </c>
      <c r="L7" s="1">
        <v>13429.933000000001</v>
      </c>
      <c r="M7" s="1">
        <v>401</v>
      </c>
      <c r="N7" s="1">
        <v>13271.491</v>
      </c>
      <c r="O7" s="1">
        <v>955</v>
      </c>
      <c r="P7" s="1">
        <v>13429.933000000001</v>
      </c>
      <c r="Q7" s="1">
        <v>824</v>
      </c>
      <c r="R7" s="1">
        <v>14108.329</v>
      </c>
      <c r="S7" s="1">
        <v>1997</v>
      </c>
      <c r="T7" s="1">
        <v>12694.919</v>
      </c>
      <c r="U7" s="1">
        <v>725</v>
      </c>
      <c r="V7" s="1">
        <v>13261.5069999999</v>
      </c>
      <c r="W7" s="1">
        <v>1</v>
      </c>
      <c r="X7" s="1">
        <f t="shared" si="0"/>
        <v>1</v>
      </c>
      <c r="Y7" s="1">
        <f t="shared" si="1"/>
        <v>1.3566415605836322</v>
      </c>
      <c r="Z7" s="1">
        <f t="shared" si="2"/>
        <v>1.1144741622440162</v>
      </c>
      <c r="AA7" s="1">
        <f t="shared" si="3"/>
        <v>1.1144741622440162</v>
      </c>
      <c r="AB7" s="1">
        <f t="shared" si="4"/>
        <v>1.0534795085932775</v>
      </c>
      <c r="AC7" s="1">
        <f t="shared" si="5"/>
        <v>1.368966478142837</v>
      </c>
      <c r="AD7" s="1">
        <f t="shared" si="6"/>
        <v>1.1013259570210812</v>
      </c>
      <c r="AE7" s="1">
        <f t="shared" si="7"/>
        <v>1.1707704083808874</v>
      </c>
      <c r="AF7" s="1">
        <f t="shared" si="8"/>
        <v>1.1004974413437538</v>
      </c>
    </row>
    <row r="8" spans="1:32" x14ac:dyDescent="0.2">
      <c r="A8" s="1">
        <v>27514</v>
      </c>
      <c r="B8" s="1">
        <v>71797</v>
      </c>
      <c r="C8" s="1">
        <v>63522</v>
      </c>
      <c r="D8" s="1">
        <v>18732.643</v>
      </c>
      <c r="E8" s="1">
        <v>19814</v>
      </c>
      <c r="F8" s="1">
        <v>18732.643</v>
      </c>
      <c r="G8" s="1">
        <v>7880</v>
      </c>
      <c r="H8" s="1">
        <v>23781.830999999998</v>
      </c>
      <c r="I8" s="1">
        <v>2996</v>
      </c>
      <c r="J8" s="1">
        <v>23781.830999999998</v>
      </c>
      <c r="K8" s="1">
        <v>8017</v>
      </c>
      <c r="L8" s="1">
        <v>23365.257000000001</v>
      </c>
      <c r="M8" s="1">
        <v>3038</v>
      </c>
      <c r="N8" s="1">
        <v>23439.516</v>
      </c>
      <c r="O8" s="1">
        <v>6678</v>
      </c>
      <c r="P8" s="1">
        <v>19885.815999999999</v>
      </c>
      <c r="Q8" s="1">
        <v>3124</v>
      </c>
      <c r="R8" s="1">
        <v>21057.657999999999</v>
      </c>
      <c r="S8" s="1">
        <v>8580</v>
      </c>
      <c r="T8" s="1">
        <v>20307.072</v>
      </c>
      <c r="U8" s="1">
        <v>3030</v>
      </c>
      <c r="V8" s="1">
        <v>21947.856</v>
      </c>
      <c r="W8" s="1">
        <v>1</v>
      </c>
      <c r="X8" s="1">
        <f t="shared" si="0"/>
        <v>1</v>
      </c>
      <c r="Y8" s="1">
        <f t="shared" si="1"/>
        <v>1.2695395412169013</v>
      </c>
      <c r="Z8" s="1">
        <f t="shared" si="2"/>
        <v>1.2473016754763331</v>
      </c>
      <c r="AA8" s="1">
        <f t="shared" si="3"/>
        <v>1.0615595460822052</v>
      </c>
      <c r="AB8" s="1">
        <f t="shared" si="4"/>
        <v>1.0840473498587466</v>
      </c>
      <c r="AC8" s="1">
        <f t="shared" si="5"/>
        <v>1.2695395412169013</v>
      </c>
      <c r="AD8" s="1">
        <f t="shared" si="6"/>
        <v>1.2512658251160822</v>
      </c>
      <c r="AE8" s="1">
        <f t="shared" si="7"/>
        <v>1.1241156947260458</v>
      </c>
      <c r="AF8" s="1">
        <f t="shared" si="8"/>
        <v>1.1716369121004442</v>
      </c>
    </row>
    <row r="9" spans="1:32" x14ac:dyDescent="0.2">
      <c r="A9" s="1">
        <v>10033</v>
      </c>
      <c r="B9" s="1">
        <v>84029</v>
      </c>
      <c r="C9" s="1">
        <v>44206</v>
      </c>
      <c r="D9" s="1">
        <v>17198.251999999899</v>
      </c>
      <c r="E9" s="1">
        <v>9170</v>
      </c>
      <c r="F9" s="1">
        <v>17198.251999999899</v>
      </c>
      <c r="G9" s="1">
        <v>46900</v>
      </c>
      <c r="H9" s="1">
        <v>17198.251999999899</v>
      </c>
      <c r="I9" s="1">
        <v>9379</v>
      </c>
      <c r="J9" s="1">
        <v>17198.251999999899</v>
      </c>
      <c r="K9" s="1">
        <v>703</v>
      </c>
      <c r="L9" s="1">
        <v>19640.027999999998</v>
      </c>
      <c r="M9" s="1">
        <v>183</v>
      </c>
      <c r="N9" s="1">
        <v>19640.027999999998</v>
      </c>
      <c r="O9" s="1">
        <v>536</v>
      </c>
      <c r="P9" s="1">
        <v>18057.8819999999</v>
      </c>
      <c r="Q9" s="1">
        <v>148</v>
      </c>
      <c r="R9" s="1">
        <v>18057.8819999999</v>
      </c>
      <c r="S9" s="1">
        <v>2031</v>
      </c>
      <c r="T9" s="1">
        <v>17236.593000000001</v>
      </c>
      <c r="U9" s="1">
        <v>420</v>
      </c>
      <c r="V9" s="1">
        <v>17236.593000000001</v>
      </c>
      <c r="W9" s="1">
        <v>1</v>
      </c>
      <c r="X9" s="1">
        <f t="shared" si="0"/>
        <v>1</v>
      </c>
      <c r="Y9" s="1">
        <f t="shared" si="1"/>
        <v>1</v>
      </c>
      <c r="Z9" s="1">
        <f t="shared" si="2"/>
        <v>1.1419781498724473</v>
      </c>
      <c r="AA9" s="1">
        <f t="shared" si="3"/>
        <v>1.0499835680975023</v>
      </c>
      <c r="AB9" s="1">
        <f t="shared" si="4"/>
        <v>1.0022293544716117</v>
      </c>
      <c r="AC9" s="1">
        <f t="shared" si="5"/>
        <v>1</v>
      </c>
      <c r="AD9" s="1">
        <f t="shared" si="6"/>
        <v>1.1419781498724473</v>
      </c>
      <c r="AE9" s="1">
        <f t="shared" si="7"/>
        <v>1.0499835680975023</v>
      </c>
      <c r="AF9" s="1">
        <f t="shared" si="8"/>
        <v>1.0022293544716117</v>
      </c>
    </row>
    <row r="10" spans="1:32" x14ac:dyDescent="0.2">
      <c r="A10" s="1">
        <v>18416</v>
      </c>
      <c r="B10" s="1">
        <v>45347</v>
      </c>
      <c r="C10" s="1">
        <v>47531</v>
      </c>
      <c r="D10" s="1">
        <v>15885.5909999999</v>
      </c>
      <c r="E10" s="1">
        <v>13265</v>
      </c>
      <c r="F10" s="1">
        <v>15885.5909999999</v>
      </c>
      <c r="G10" s="1">
        <v>5869</v>
      </c>
      <c r="H10" s="1">
        <v>38099.451999999903</v>
      </c>
      <c r="I10" s="1">
        <v>1858</v>
      </c>
      <c r="J10" s="1">
        <v>37666.5819999999</v>
      </c>
      <c r="K10" s="1">
        <v>1276</v>
      </c>
      <c r="L10" s="1">
        <v>22716.38</v>
      </c>
      <c r="M10" s="1">
        <v>888</v>
      </c>
      <c r="N10" s="1">
        <v>23371.036</v>
      </c>
      <c r="O10" s="1">
        <v>1241</v>
      </c>
      <c r="P10" s="1">
        <v>19754.883999999998</v>
      </c>
      <c r="Q10" s="1">
        <v>951</v>
      </c>
      <c r="R10" s="1">
        <v>19209.251</v>
      </c>
      <c r="S10" s="1">
        <v>3102</v>
      </c>
      <c r="T10" s="1">
        <v>16717.732</v>
      </c>
      <c r="U10" s="1">
        <v>1227</v>
      </c>
      <c r="V10" s="1">
        <v>16717.732</v>
      </c>
      <c r="W10" s="1">
        <v>1</v>
      </c>
      <c r="X10" s="1">
        <f t="shared" si="0"/>
        <v>1</v>
      </c>
      <c r="Y10" s="1">
        <f t="shared" si="1"/>
        <v>2.3983654117747424</v>
      </c>
      <c r="Z10" s="1">
        <f t="shared" si="2"/>
        <v>1.4299990475645599</v>
      </c>
      <c r="AA10" s="1">
        <f t="shared" si="3"/>
        <v>1.243572492833293</v>
      </c>
      <c r="AB10" s="1">
        <f t="shared" si="4"/>
        <v>1.0523833831552194</v>
      </c>
      <c r="AC10" s="1">
        <f t="shared" si="5"/>
        <v>2.3711161895078461</v>
      </c>
      <c r="AD10" s="1">
        <f t="shared" si="6"/>
        <v>1.4712097271042763</v>
      </c>
      <c r="AE10" s="1">
        <f t="shared" si="7"/>
        <v>1.2092248251890736</v>
      </c>
      <c r="AF10" s="1">
        <f t="shared" si="8"/>
        <v>1.0523833831552194</v>
      </c>
    </row>
    <row r="11" spans="1:32" x14ac:dyDescent="0.2">
      <c r="A11" s="1">
        <v>22927</v>
      </c>
      <c r="B11" s="1">
        <v>85269</v>
      </c>
      <c r="C11" s="1">
        <v>39761</v>
      </c>
      <c r="D11" s="1">
        <v>13188.42</v>
      </c>
      <c r="E11" s="1">
        <v>7254</v>
      </c>
      <c r="F11" s="1">
        <v>13188.42</v>
      </c>
      <c r="G11" s="1">
        <v>41100</v>
      </c>
      <c r="H11" s="1">
        <v>13188.42</v>
      </c>
      <c r="I11" s="1">
        <v>7403</v>
      </c>
      <c r="J11" s="1">
        <v>13188.42</v>
      </c>
      <c r="K11" s="1">
        <v>3128</v>
      </c>
      <c r="L11" s="1">
        <v>14966.694</v>
      </c>
      <c r="M11" s="1">
        <v>1131</v>
      </c>
      <c r="N11" s="1">
        <v>14966.694</v>
      </c>
      <c r="O11" s="1">
        <v>2120</v>
      </c>
      <c r="P11" s="1">
        <v>14845.978999999999</v>
      </c>
      <c r="Q11" s="1">
        <v>1097</v>
      </c>
      <c r="R11" s="1">
        <v>14845.978999999999</v>
      </c>
      <c r="S11" s="1">
        <v>3056</v>
      </c>
      <c r="T11" s="1">
        <v>14403.19</v>
      </c>
      <c r="U11" s="1">
        <v>1201</v>
      </c>
      <c r="V11" s="1">
        <v>14403.19</v>
      </c>
      <c r="W11" s="1">
        <v>1</v>
      </c>
      <c r="X11" s="1">
        <f t="shared" si="0"/>
        <v>1</v>
      </c>
      <c r="Y11" s="1">
        <f t="shared" si="1"/>
        <v>1</v>
      </c>
      <c r="Z11" s="1">
        <f t="shared" si="2"/>
        <v>1.134836015231544</v>
      </c>
      <c r="AA11" s="1">
        <f t="shared" si="3"/>
        <v>1.1256829097041192</v>
      </c>
      <c r="AB11" s="1">
        <f t="shared" si="4"/>
        <v>1.0921088348718042</v>
      </c>
      <c r="AC11" s="1">
        <f t="shared" si="5"/>
        <v>1</v>
      </c>
      <c r="AD11" s="1">
        <f t="shared" si="6"/>
        <v>1.134836015231544</v>
      </c>
      <c r="AE11" s="1">
        <f t="shared" si="7"/>
        <v>1.1256829097041192</v>
      </c>
      <c r="AF11" s="1">
        <f t="shared" si="8"/>
        <v>1.0921088348718042</v>
      </c>
    </row>
    <row r="12" spans="1:32" x14ac:dyDescent="0.2">
      <c r="A12" s="1">
        <v>32462</v>
      </c>
      <c r="B12" s="1">
        <v>29433</v>
      </c>
      <c r="C12" s="1">
        <v>57047</v>
      </c>
      <c r="D12" s="1">
        <v>15415.4989999999</v>
      </c>
      <c r="E12" s="1">
        <v>4639</v>
      </c>
      <c r="F12" s="1">
        <v>15415.4989999999</v>
      </c>
      <c r="G12" s="1">
        <v>1625</v>
      </c>
      <c r="H12" s="1">
        <v>25373.946999999898</v>
      </c>
      <c r="I12" s="1">
        <v>558</v>
      </c>
      <c r="J12" s="1">
        <v>25373.946999999898</v>
      </c>
      <c r="K12" s="1">
        <v>1799</v>
      </c>
      <c r="L12" s="1">
        <v>19118.180999999899</v>
      </c>
      <c r="M12" s="1">
        <v>540</v>
      </c>
      <c r="N12" s="1">
        <v>19118.180999999899</v>
      </c>
      <c r="O12" s="1">
        <v>2163</v>
      </c>
      <c r="P12" s="1">
        <v>18573.522999999899</v>
      </c>
      <c r="Q12" s="1">
        <v>549</v>
      </c>
      <c r="R12" s="1">
        <v>18573.522999999899</v>
      </c>
      <c r="S12" s="1">
        <v>3220</v>
      </c>
      <c r="T12" s="1">
        <v>16089.511999999901</v>
      </c>
      <c r="U12" s="1">
        <v>233</v>
      </c>
      <c r="V12" s="1">
        <v>16089.511999999901</v>
      </c>
      <c r="W12" s="1">
        <v>1</v>
      </c>
      <c r="X12" s="1">
        <f t="shared" si="0"/>
        <v>1</v>
      </c>
      <c r="Y12" s="1">
        <f t="shared" si="1"/>
        <v>1.6460023123481156</v>
      </c>
      <c r="Z12" s="1">
        <f t="shared" si="2"/>
        <v>1.2401921598515899</v>
      </c>
      <c r="AA12" s="1">
        <f t="shared" si="3"/>
        <v>1.204860316231088</v>
      </c>
      <c r="AB12" s="1">
        <f t="shared" si="4"/>
        <v>1.0437230737714041</v>
      </c>
      <c r="AC12" s="1">
        <f t="shared" si="5"/>
        <v>1.6460023123481156</v>
      </c>
      <c r="AD12" s="1">
        <f t="shared" si="6"/>
        <v>1.2401921598515899</v>
      </c>
      <c r="AE12" s="1">
        <f t="shared" si="7"/>
        <v>1.204860316231088</v>
      </c>
      <c r="AF12" s="1">
        <f t="shared" si="8"/>
        <v>1.0437230737714041</v>
      </c>
    </row>
    <row r="13" spans="1:32" x14ac:dyDescent="0.2">
      <c r="A13" s="1">
        <v>19772</v>
      </c>
      <c r="B13" s="1">
        <v>25366</v>
      </c>
      <c r="C13" s="1">
        <v>51342</v>
      </c>
      <c r="D13" s="1">
        <v>20160.122999999901</v>
      </c>
      <c r="E13" s="1">
        <v>14331</v>
      </c>
      <c r="F13" s="1">
        <v>20160.122999999901</v>
      </c>
      <c r="G13" s="1">
        <v>3395</v>
      </c>
      <c r="H13" s="1">
        <v>28462.991999999998</v>
      </c>
      <c r="I13" s="1">
        <v>1168</v>
      </c>
      <c r="J13" s="1">
        <v>28462.991999999998</v>
      </c>
      <c r="K13" s="1">
        <v>1846</v>
      </c>
      <c r="L13" s="1">
        <v>28551.879999999899</v>
      </c>
      <c r="M13" s="1">
        <v>558</v>
      </c>
      <c r="N13" s="1">
        <v>28551.879999999899</v>
      </c>
      <c r="O13" s="1">
        <v>1176</v>
      </c>
      <c r="P13" s="1">
        <v>22838.109</v>
      </c>
      <c r="Q13" s="1">
        <v>372</v>
      </c>
      <c r="R13" s="1">
        <v>22838.109</v>
      </c>
      <c r="S13" s="1">
        <v>2857</v>
      </c>
      <c r="T13" s="1">
        <v>20244.767</v>
      </c>
      <c r="U13" s="1">
        <v>643</v>
      </c>
      <c r="V13" s="1">
        <v>20244.767</v>
      </c>
      <c r="W13" s="1">
        <v>1</v>
      </c>
      <c r="X13" s="1">
        <f t="shared" si="0"/>
        <v>1</v>
      </c>
      <c r="Y13" s="1">
        <f t="shared" si="1"/>
        <v>1.4118461479624969</v>
      </c>
      <c r="Z13" s="1">
        <f t="shared" si="2"/>
        <v>1.4162552480458597</v>
      </c>
      <c r="AA13" s="1">
        <f t="shared" si="3"/>
        <v>1.1328357966863651</v>
      </c>
      <c r="AB13" s="1">
        <f t="shared" si="4"/>
        <v>1.0041985854947462</v>
      </c>
      <c r="AC13" s="1">
        <f t="shared" si="5"/>
        <v>1.4118461479624969</v>
      </c>
      <c r="AD13" s="1">
        <f t="shared" si="6"/>
        <v>1.4162552480458597</v>
      </c>
      <c r="AE13" s="1">
        <f t="shared" si="7"/>
        <v>1.1328357966863651</v>
      </c>
      <c r="AF13" s="1">
        <f t="shared" si="8"/>
        <v>1.0041985854947462</v>
      </c>
    </row>
    <row r="14" spans="1:32" x14ac:dyDescent="0.2">
      <c r="A14" s="1">
        <v>56018</v>
      </c>
      <c r="B14" s="1">
        <v>73819</v>
      </c>
      <c r="C14" s="1">
        <v>45949</v>
      </c>
      <c r="D14" s="1">
        <v>14609.815000000001</v>
      </c>
      <c r="E14" s="1">
        <v>8801</v>
      </c>
      <c r="F14" s="1">
        <v>14609.815000000001</v>
      </c>
      <c r="G14" s="1">
        <v>15038</v>
      </c>
      <c r="H14" s="1">
        <v>22413.675999999999</v>
      </c>
      <c r="I14" s="1">
        <v>2089</v>
      </c>
      <c r="J14" s="1">
        <v>22891.758999999998</v>
      </c>
      <c r="K14" s="1">
        <v>2787</v>
      </c>
      <c r="L14" s="1">
        <v>17363.503999999899</v>
      </c>
      <c r="M14" s="1">
        <v>735</v>
      </c>
      <c r="N14" s="1">
        <v>17363.503999999899</v>
      </c>
      <c r="O14" s="1">
        <v>1622</v>
      </c>
      <c r="P14" s="1">
        <v>17085.096000000001</v>
      </c>
      <c r="Q14" s="1">
        <v>234</v>
      </c>
      <c r="R14" s="1">
        <v>17085.096000000001</v>
      </c>
      <c r="S14" s="1">
        <v>3023</v>
      </c>
      <c r="T14" s="1">
        <v>16208.074999999901</v>
      </c>
      <c r="U14" s="1">
        <v>586</v>
      </c>
      <c r="V14" s="1">
        <v>16208.074999999901</v>
      </c>
      <c r="W14" s="1">
        <v>1</v>
      </c>
      <c r="X14" s="1">
        <f t="shared" si="0"/>
        <v>1</v>
      </c>
      <c r="Y14" s="1">
        <f t="shared" si="1"/>
        <v>1.5341519382688966</v>
      </c>
      <c r="Z14" s="1">
        <f t="shared" si="2"/>
        <v>1.1884821265703842</v>
      </c>
      <c r="AA14" s="1">
        <f t="shared" si="3"/>
        <v>1.1694258962211364</v>
      </c>
      <c r="AB14" s="1">
        <f t="shared" si="4"/>
        <v>1.1093963202134935</v>
      </c>
      <c r="AC14" s="1">
        <f t="shared" si="5"/>
        <v>1.5668753505776765</v>
      </c>
      <c r="AD14" s="1">
        <f t="shared" si="6"/>
        <v>1.1884821265703842</v>
      </c>
      <c r="AE14" s="1">
        <f t="shared" si="7"/>
        <v>1.1694258962211364</v>
      </c>
      <c r="AF14" s="1">
        <f t="shared" si="8"/>
        <v>1.1093963202134935</v>
      </c>
    </row>
    <row r="15" spans="1:32" x14ac:dyDescent="0.2">
      <c r="A15" s="1">
        <v>91887</v>
      </c>
      <c r="B15" s="1">
        <v>92634</v>
      </c>
      <c r="C15" s="1">
        <v>26775</v>
      </c>
      <c r="D15" s="1">
        <v>15594.032999999899</v>
      </c>
      <c r="E15" s="1">
        <v>6191</v>
      </c>
      <c r="F15" s="1">
        <v>15594.032999999899</v>
      </c>
      <c r="G15" s="1">
        <v>65072</v>
      </c>
      <c r="H15" s="1">
        <v>15594.032999999899</v>
      </c>
      <c r="I15" s="1">
        <v>23490</v>
      </c>
      <c r="J15" s="1">
        <v>15594.032999999899</v>
      </c>
      <c r="K15" s="1">
        <v>33599</v>
      </c>
      <c r="L15" s="1">
        <v>31330.825999999899</v>
      </c>
      <c r="M15" s="1">
        <v>18845</v>
      </c>
      <c r="N15" s="1">
        <v>31330.825999999899</v>
      </c>
      <c r="O15" s="1">
        <v>31965</v>
      </c>
      <c r="P15" s="1">
        <v>30653.550999999999</v>
      </c>
      <c r="Q15" s="1">
        <v>17989</v>
      </c>
      <c r="R15" s="1">
        <v>30653.550999999999</v>
      </c>
      <c r="S15" s="1">
        <v>3487</v>
      </c>
      <c r="T15" s="1">
        <v>24695.9559999999</v>
      </c>
      <c r="U15" s="1">
        <v>404</v>
      </c>
      <c r="V15" s="1">
        <v>24695.9559999999</v>
      </c>
      <c r="W15" s="1">
        <v>1</v>
      </c>
      <c r="X15" s="1">
        <f t="shared" si="0"/>
        <v>1</v>
      </c>
      <c r="Y15" s="1">
        <f t="shared" si="1"/>
        <v>1</v>
      </c>
      <c r="Z15" s="1">
        <f t="shared" si="2"/>
        <v>2.0091547837560753</v>
      </c>
      <c r="AA15" s="1">
        <f t="shared" si="3"/>
        <v>1.9657231070371723</v>
      </c>
      <c r="AB15" s="1">
        <f t="shared" si="4"/>
        <v>1.5836798601105986</v>
      </c>
      <c r="AC15" s="1">
        <f t="shared" si="5"/>
        <v>1</v>
      </c>
      <c r="AD15" s="1">
        <f t="shared" si="6"/>
        <v>2.0091547837560753</v>
      </c>
      <c r="AE15" s="1">
        <f t="shared" si="7"/>
        <v>1.9657231070371723</v>
      </c>
      <c r="AF15" s="1">
        <f t="shared" si="8"/>
        <v>1.5836798601105986</v>
      </c>
    </row>
    <row r="16" spans="1:32" x14ac:dyDescent="0.2">
      <c r="A16" s="1">
        <v>94432</v>
      </c>
      <c r="B16" s="1">
        <v>95558</v>
      </c>
      <c r="C16" s="1">
        <v>40743</v>
      </c>
      <c r="D16" s="1">
        <v>12773.084000000001</v>
      </c>
      <c r="E16" s="1">
        <v>9149</v>
      </c>
      <c r="F16" s="1">
        <v>12773.084000000001</v>
      </c>
      <c r="G16" s="1">
        <v>4739</v>
      </c>
      <c r="H16" s="1">
        <v>33816.700999999899</v>
      </c>
      <c r="I16" s="1">
        <v>1586</v>
      </c>
      <c r="J16" s="1">
        <v>33816.700999999899</v>
      </c>
      <c r="K16" s="1">
        <v>4857</v>
      </c>
      <c r="L16" s="1">
        <v>17356.205999999998</v>
      </c>
      <c r="M16" s="1">
        <v>1703</v>
      </c>
      <c r="N16" s="1">
        <v>21016.670999999998</v>
      </c>
      <c r="O16" s="1">
        <v>5108</v>
      </c>
      <c r="P16" s="1">
        <v>16936.18</v>
      </c>
      <c r="Q16" s="1">
        <v>1802</v>
      </c>
      <c r="R16" s="1">
        <v>20310.415000000001</v>
      </c>
      <c r="S16" s="1">
        <v>3524</v>
      </c>
      <c r="T16" s="1">
        <v>15022.937</v>
      </c>
      <c r="U16" s="1">
        <v>1051</v>
      </c>
      <c r="V16" s="1">
        <v>15022.937</v>
      </c>
      <c r="W16" s="1">
        <v>1</v>
      </c>
      <c r="X16" s="1">
        <f t="shared" si="0"/>
        <v>1</v>
      </c>
      <c r="Y16" s="1">
        <f t="shared" si="1"/>
        <v>2.6474969553163432</v>
      </c>
      <c r="Z16" s="1">
        <f t="shared" si="2"/>
        <v>1.3588109183342094</v>
      </c>
      <c r="AA16" s="1">
        <f t="shared" si="3"/>
        <v>1.3259272388719905</v>
      </c>
      <c r="AB16" s="1">
        <f t="shared" si="4"/>
        <v>1.1761401553454123</v>
      </c>
      <c r="AC16" s="1">
        <f t="shared" si="5"/>
        <v>2.6474969553163432</v>
      </c>
      <c r="AD16" s="1">
        <f t="shared" si="6"/>
        <v>1.6453873629892355</v>
      </c>
      <c r="AE16" s="1">
        <f t="shared" si="7"/>
        <v>1.59009484318744</v>
      </c>
      <c r="AF16" s="1">
        <f t="shared" si="8"/>
        <v>1.1761401553454123</v>
      </c>
    </row>
    <row r="17" spans="1:32" x14ac:dyDescent="0.2">
      <c r="A17" s="1">
        <v>74682</v>
      </c>
      <c r="B17" s="1">
        <v>62087</v>
      </c>
      <c r="C17" s="1">
        <v>23352</v>
      </c>
      <c r="D17" s="1">
        <v>17935.317999999901</v>
      </c>
      <c r="E17" s="1">
        <v>6737</v>
      </c>
      <c r="F17" s="1">
        <v>17935.317999999901</v>
      </c>
      <c r="G17" s="1">
        <v>4673</v>
      </c>
      <c r="H17" s="1">
        <v>29418.262999999999</v>
      </c>
      <c r="I17" s="1">
        <v>1210</v>
      </c>
      <c r="J17" s="1">
        <v>29965.847000000002</v>
      </c>
      <c r="K17" s="1">
        <v>2687</v>
      </c>
      <c r="L17" s="1">
        <v>20007.513999999999</v>
      </c>
      <c r="M17" s="1">
        <v>1045</v>
      </c>
      <c r="N17" s="1">
        <v>21434.57</v>
      </c>
      <c r="O17" s="1">
        <v>1324</v>
      </c>
      <c r="P17" s="1">
        <v>19307.5469999999</v>
      </c>
      <c r="Q17" s="1">
        <v>878</v>
      </c>
      <c r="R17" s="1">
        <v>20734.602999999901</v>
      </c>
      <c r="S17" s="1">
        <v>1163</v>
      </c>
      <c r="T17" s="1">
        <v>18281.433000000001</v>
      </c>
      <c r="U17" s="1">
        <v>944</v>
      </c>
      <c r="V17" s="1">
        <v>20683.907999999999</v>
      </c>
      <c r="W17" s="1">
        <v>1</v>
      </c>
      <c r="X17" s="1">
        <f t="shared" si="0"/>
        <v>1</v>
      </c>
      <c r="Y17" s="1">
        <f t="shared" si="1"/>
        <v>1.6402420631739099</v>
      </c>
      <c r="Z17" s="1">
        <f t="shared" si="2"/>
        <v>1.1155371764247564</v>
      </c>
      <c r="AA17" s="1">
        <f t="shared" si="3"/>
        <v>1.0765098784420777</v>
      </c>
      <c r="AB17" s="1">
        <f t="shared" si="4"/>
        <v>1.01929795724838</v>
      </c>
      <c r="AC17" s="1">
        <f t="shared" si="5"/>
        <v>1.6707731081210919</v>
      </c>
      <c r="AD17" s="1">
        <f t="shared" si="6"/>
        <v>1.1951039842170692</v>
      </c>
      <c r="AE17" s="1">
        <f t="shared" si="7"/>
        <v>1.1560766862343905</v>
      </c>
      <c r="AF17" s="1">
        <f t="shared" si="8"/>
        <v>1.1532501403097573</v>
      </c>
    </row>
    <row r="18" spans="1:32" x14ac:dyDescent="0.2">
      <c r="A18" s="1">
        <v>20874</v>
      </c>
      <c r="B18" s="1">
        <v>63767</v>
      </c>
      <c r="C18" s="1">
        <v>38856</v>
      </c>
      <c r="D18" s="1">
        <v>17194.758000000002</v>
      </c>
      <c r="E18" s="1">
        <v>11100</v>
      </c>
      <c r="F18" s="1">
        <v>17194.758000000002</v>
      </c>
      <c r="G18" s="1">
        <v>5194</v>
      </c>
      <c r="H18" s="1">
        <v>30925.962999999902</v>
      </c>
      <c r="I18" s="1">
        <v>1037</v>
      </c>
      <c r="J18" s="1">
        <v>30925.962999999902</v>
      </c>
      <c r="K18" s="1">
        <v>5190</v>
      </c>
      <c r="L18" s="1">
        <v>29180.022999999899</v>
      </c>
      <c r="M18" s="1">
        <v>909</v>
      </c>
      <c r="N18" s="1">
        <v>29180.022999999899</v>
      </c>
      <c r="O18" s="1">
        <v>39499</v>
      </c>
      <c r="P18" s="1">
        <v>17194.758000000002</v>
      </c>
      <c r="Q18" s="1">
        <v>11443</v>
      </c>
      <c r="R18" s="1">
        <v>17194.758000000002</v>
      </c>
      <c r="S18" s="1">
        <v>2592</v>
      </c>
      <c r="T18" s="1">
        <v>18513.598999999998</v>
      </c>
      <c r="U18" s="1">
        <v>516</v>
      </c>
      <c r="V18" s="1">
        <v>18432.087</v>
      </c>
      <c r="W18" s="1">
        <v>1</v>
      </c>
      <c r="X18" s="1">
        <f t="shared" si="0"/>
        <v>1</v>
      </c>
      <c r="Y18" s="1">
        <f t="shared" si="1"/>
        <v>1.7985692500004884</v>
      </c>
      <c r="Z18" s="1">
        <f t="shared" si="2"/>
        <v>1.6970301646583159</v>
      </c>
      <c r="AA18" s="1">
        <f t="shared" si="3"/>
        <v>1</v>
      </c>
      <c r="AB18" s="1">
        <f t="shared" si="4"/>
        <v>1.0767001780426335</v>
      </c>
      <c r="AC18" s="1">
        <f t="shared" si="5"/>
        <v>1.7985692500004884</v>
      </c>
      <c r="AD18" s="1">
        <f t="shared" si="6"/>
        <v>1.6970301646583159</v>
      </c>
      <c r="AE18" s="1">
        <f t="shared" si="7"/>
        <v>1</v>
      </c>
      <c r="AF18" s="1">
        <f t="shared" si="8"/>
        <v>1.0719596635207078</v>
      </c>
    </row>
    <row r="19" spans="1:32" x14ac:dyDescent="0.2">
      <c r="A19" s="1">
        <v>74278</v>
      </c>
      <c r="B19" s="1">
        <v>27578</v>
      </c>
      <c r="C19" s="1">
        <v>29964</v>
      </c>
      <c r="D19" s="1">
        <v>16537.305</v>
      </c>
      <c r="E19" s="1">
        <v>11591</v>
      </c>
      <c r="F19" s="1">
        <v>16537.305</v>
      </c>
      <c r="G19" s="1">
        <v>651</v>
      </c>
      <c r="H19" s="1">
        <v>18415.330999999998</v>
      </c>
      <c r="I19" s="1">
        <v>305</v>
      </c>
      <c r="J19" s="1">
        <v>18415.330999999998</v>
      </c>
      <c r="K19" s="1">
        <v>712</v>
      </c>
      <c r="L19" s="1">
        <v>17954.300999999999</v>
      </c>
      <c r="M19" s="1">
        <v>306</v>
      </c>
      <c r="N19" s="1">
        <v>17954.300999999999</v>
      </c>
      <c r="O19" s="1">
        <v>823</v>
      </c>
      <c r="P19" s="1">
        <v>18361.205000000002</v>
      </c>
      <c r="Q19" s="1">
        <v>361</v>
      </c>
      <c r="R19" s="1">
        <v>18361.205000000002</v>
      </c>
      <c r="S19" s="1">
        <v>1506</v>
      </c>
      <c r="T19" s="1">
        <v>17366.832999999999</v>
      </c>
      <c r="U19" s="1">
        <v>413</v>
      </c>
      <c r="V19" s="1">
        <v>17160.362000000001</v>
      </c>
      <c r="W19" s="1">
        <v>1</v>
      </c>
      <c r="X19" s="1">
        <f t="shared" si="0"/>
        <v>1</v>
      </c>
      <c r="Y19" s="1">
        <f t="shared" si="1"/>
        <v>1.1135630019522527</v>
      </c>
      <c r="Z19" s="1">
        <f t="shared" si="2"/>
        <v>1.0856848198663567</v>
      </c>
      <c r="AA19" s="1">
        <f t="shared" si="3"/>
        <v>1.110290038189415</v>
      </c>
      <c r="AB19" s="1">
        <f t="shared" si="4"/>
        <v>1.0501610147481708</v>
      </c>
      <c r="AC19" s="1">
        <f t="shared" si="5"/>
        <v>1.1135630019522527</v>
      </c>
      <c r="AD19" s="1">
        <f t="shared" si="6"/>
        <v>1.0856848198663567</v>
      </c>
      <c r="AE19" s="1">
        <f t="shared" si="7"/>
        <v>1.110290038189415</v>
      </c>
      <c r="AF19" s="1">
        <f t="shared" si="8"/>
        <v>1.0376758486343451</v>
      </c>
    </row>
    <row r="20" spans="1:32" x14ac:dyDescent="0.2">
      <c r="A20" s="1">
        <v>96556</v>
      </c>
      <c r="B20" s="1">
        <v>68931</v>
      </c>
      <c r="C20" s="1">
        <v>46177</v>
      </c>
      <c r="D20" s="1">
        <v>13555.0279999999</v>
      </c>
      <c r="E20" s="1">
        <v>7303</v>
      </c>
      <c r="F20" s="1">
        <v>13555.0279999999</v>
      </c>
      <c r="G20" s="1">
        <v>5618</v>
      </c>
      <c r="H20" s="1">
        <v>30209.725999999901</v>
      </c>
      <c r="I20" s="1">
        <v>1276</v>
      </c>
      <c r="J20" s="1">
        <v>30231.407999999901</v>
      </c>
      <c r="K20" s="1">
        <v>460</v>
      </c>
      <c r="L20" s="1">
        <v>18174.91</v>
      </c>
      <c r="M20" s="1">
        <v>216</v>
      </c>
      <c r="N20" s="1">
        <v>18196.592000000001</v>
      </c>
      <c r="O20" s="1">
        <v>783</v>
      </c>
      <c r="P20" s="1">
        <v>18066.659</v>
      </c>
      <c r="Q20" s="1">
        <v>422</v>
      </c>
      <c r="R20" s="1">
        <v>18174.805</v>
      </c>
      <c r="S20" s="1">
        <v>2887</v>
      </c>
      <c r="T20" s="1">
        <v>14058.65</v>
      </c>
      <c r="U20" s="1">
        <v>532</v>
      </c>
      <c r="V20" s="1">
        <v>14245.858</v>
      </c>
      <c r="W20" s="1">
        <v>1</v>
      </c>
      <c r="X20" s="1">
        <f t="shared" si="0"/>
        <v>1</v>
      </c>
      <c r="Y20" s="1">
        <f t="shared" si="1"/>
        <v>2.2286730798342962</v>
      </c>
      <c r="Z20" s="1">
        <f t="shared" si="2"/>
        <v>1.3408242314217376</v>
      </c>
      <c r="AA20" s="1">
        <f t="shared" si="3"/>
        <v>1.3328381911125622</v>
      </c>
      <c r="AB20" s="1">
        <f t="shared" si="4"/>
        <v>1.0371538885792124</v>
      </c>
      <c r="AC20" s="1">
        <f t="shared" si="5"/>
        <v>2.2302726338890722</v>
      </c>
      <c r="AD20" s="1">
        <f t="shared" si="6"/>
        <v>1.3424237854765135</v>
      </c>
      <c r="AE20" s="1">
        <f t="shared" si="7"/>
        <v>1.3408164852186313</v>
      </c>
      <c r="AF20" s="1">
        <f t="shared" si="8"/>
        <v>1.0509648523042596</v>
      </c>
    </row>
    <row r="21" spans="1:32" x14ac:dyDescent="0.2">
      <c r="A21" s="1">
        <v>50921</v>
      </c>
      <c r="B21" s="1">
        <v>17831</v>
      </c>
      <c r="C21" s="1">
        <v>39365</v>
      </c>
      <c r="D21" s="1">
        <v>14636.058999999899</v>
      </c>
      <c r="E21" s="1">
        <v>9558</v>
      </c>
      <c r="F21" s="1">
        <v>14636.058999999899</v>
      </c>
      <c r="G21" s="1">
        <v>21899</v>
      </c>
      <c r="H21" s="1">
        <v>29409.654999999999</v>
      </c>
      <c r="I21" s="1">
        <v>6625</v>
      </c>
      <c r="J21" s="1">
        <v>25364.501999999899</v>
      </c>
      <c r="K21" s="1">
        <v>17713</v>
      </c>
      <c r="L21" s="1">
        <v>24938.255999999899</v>
      </c>
      <c r="M21" s="1">
        <v>6283</v>
      </c>
      <c r="N21" s="1">
        <v>25948.156999999901</v>
      </c>
      <c r="O21" s="1">
        <v>13044</v>
      </c>
      <c r="P21" s="1">
        <v>24800.741999999998</v>
      </c>
      <c r="Q21" s="1">
        <v>3727</v>
      </c>
      <c r="R21" s="1">
        <v>24800.741999999998</v>
      </c>
      <c r="S21" s="1">
        <v>11177</v>
      </c>
      <c r="T21" s="1">
        <v>21944.202000000001</v>
      </c>
      <c r="U21" s="1">
        <v>3671</v>
      </c>
      <c r="V21" s="1">
        <v>22892.575000000001</v>
      </c>
      <c r="W21" s="1">
        <v>1</v>
      </c>
      <c r="X21" s="1">
        <f t="shared" si="0"/>
        <v>1</v>
      </c>
      <c r="Y21" s="1">
        <f t="shared" si="1"/>
        <v>2.0093971334769969</v>
      </c>
      <c r="Z21" s="1">
        <f>L21/D21</f>
        <v>1.7038914642254497</v>
      </c>
      <c r="AA21" s="1">
        <f t="shared" si="3"/>
        <v>1.6944959022097525</v>
      </c>
      <c r="AB21" s="1">
        <f t="shared" si="4"/>
        <v>1.499324510785325</v>
      </c>
      <c r="AC21" s="1">
        <f t="shared" si="5"/>
        <v>1.7330144678974082</v>
      </c>
      <c r="AD21" s="1">
        <f t="shared" si="6"/>
        <v>1.7728923475916625</v>
      </c>
      <c r="AE21" s="1">
        <f t="shared" si="7"/>
        <v>1.6944959022097525</v>
      </c>
      <c r="AF21" s="1">
        <f t="shared" si="8"/>
        <v>1.5641215302562088</v>
      </c>
    </row>
    <row r="22" spans="1:32" ht="15" x14ac:dyDescent="0.2">
      <c r="C22" s="2">
        <f>AVERAGE(C2:C21)</f>
        <v>40940.15</v>
      </c>
      <c r="D22" s="1">
        <f>AVERAGE(D1:D21)</f>
        <v>15780.560749999955</v>
      </c>
      <c r="E22" s="2">
        <f t="shared" ref="E22" si="9">AVERAGE(E2:E21)</f>
        <v>10149.35</v>
      </c>
      <c r="F22" s="1">
        <f>AVERAGE(F1:F21)</f>
        <v>15780.560749999955</v>
      </c>
      <c r="G22" s="2">
        <f>AVERAGE(G2:G21)</f>
        <v>14843.4</v>
      </c>
      <c r="H22" s="1">
        <f>AVERAGE(H1:H21)</f>
        <v>23465.317599999951</v>
      </c>
      <c r="I22" s="2">
        <f t="shared" ref="I22:U22" si="10">AVERAGE(I2:I21)</f>
        <v>4036.1</v>
      </c>
      <c r="J22" s="1">
        <f>AVERAGE(J1:J21)</f>
        <v>23303.325249999947</v>
      </c>
      <c r="K22" s="2">
        <f t="shared" si="10"/>
        <v>6333.15</v>
      </c>
      <c r="L22" s="1">
        <f>AVERAGE(L1:L21)</f>
        <v>21181.575799999951</v>
      </c>
      <c r="M22" s="2">
        <f t="shared" si="10"/>
        <v>2309.9499999999998</v>
      </c>
      <c r="N22" s="1">
        <f>AVERAGE(N1:N21)</f>
        <v>21774.629199999952</v>
      </c>
      <c r="O22" s="2">
        <f t="shared" si="10"/>
        <v>7294.55</v>
      </c>
      <c r="P22" s="1">
        <f>AVERAGE(P1:P21)</f>
        <v>19340.975399999967</v>
      </c>
      <c r="Q22" s="2">
        <f t="shared" si="10"/>
        <v>2601.1999999999998</v>
      </c>
      <c r="R22" s="1">
        <f>AVERAGE(R1:R21)</f>
        <v>19836.82674999996</v>
      </c>
      <c r="S22" s="2">
        <f t="shared" si="10"/>
        <v>3737.75</v>
      </c>
      <c r="T22" s="1">
        <f>AVERAGE(T1:T21)</f>
        <v>17552.146549999979</v>
      </c>
      <c r="U22" s="2">
        <f t="shared" si="10"/>
        <v>1101.0999999999999</v>
      </c>
      <c r="V22" s="1">
        <f>AVERAGE(V1:V21)</f>
        <v>17969.921099999974</v>
      </c>
      <c r="W22" s="1">
        <v>1</v>
      </c>
      <c r="X22" s="1">
        <v>1</v>
      </c>
      <c r="Y22" s="1">
        <f>GEOMEAN(Y2:Y21)</f>
        <v>1.4427774374611291</v>
      </c>
      <c r="Z22" s="1">
        <f>GEOMEAN(Z2:Z21)</f>
        <v>1.3198251209446314</v>
      </c>
      <c r="AA22" s="1">
        <f t="shared" ref="AA22:AF22" si="11">GEOMEAN(AA2:AA21)</f>
        <v>1.2094283596326023</v>
      </c>
      <c r="AB22" s="1">
        <f t="shared" si="11"/>
        <v>1.105811215312428</v>
      </c>
      <c r="AC22" s="1">
        <f t="shared" si="11"/>
        <v>1.4350826137937915</v>
      </c>
      <c r="AD22" s="1">
        <f t="shared" si="11"/>
        <v>1.3631454968955468</v>
      </c>
      <c r="AE22" s="1">
        <f t="shared" si="11"/>
        <v>1.2486050047047985</v>
      </c>
      <c r="AF22" s="1">
        <f t="shared" si="11"/>
        <v>1.1363019682407716</v>
      </c>
    </row>
    <row r="23" spans="1:32" ht="15" thickBot="1" x14ac:dyDescent="0.25"/>
    <row r="24" spans="1:32" ht="15.75" thickTop="1" thickBot="1" x14ac:dyDescent="0.25">
      <c r="A24" s="3" t="s">
        <v>25</v>
      </c>
      <c r="B24" s="3" t="s">
        <v>24</v>
      </c>
      <c r="C24" s="3" t="s">
        <v>23</v>
      </c>
      <c r="D24" s="3" t="s">
        <v>22</v>
      </c>
      <c r="E24" s="3" t="s">
        <v>35</v>
      </c>
    </row>
    <row r="25" spans="1:32" ht="15.75" thickTop="1" thickBot="1" x14ac:dyDescent="0.25">
      <c r="A25" s="3">
        <v>2.5000000000000001E-3</v>
      </c>
      <c r="B25" s="4">
        <f>C22</f>
        <v>40940.15</v>
      </c>
      <c r="C25" s="5">
        <f>E22</f>
        <v>10149.35</v>
      </c>
      <c r="D25" s="5">
        <f>G22</f>
        <v>14843.4</v>
      </c>
      <c r="E25" s="5">
        <f>I22</f>
        <v>4036.1</v>
      </c>
      <c r="X25" s="3" t="s">
        <v>25</v>
      </c>
      <c r="Y25" s="3" t="s">
        <v>24</v>
      </c>
      <c r="Z25" s="3" t="s">
        <v>23</v>
      </c>
      <c r="AA25" s="3" t="s">
        <v>22</v>
      </c>
      <c r="AB25" s="3" t="s">
        <v>35</v>
      </c>
    </row>
    <row r="26" spans="1:32" ht="15.75" thickTop="1" thickBot="1" x14ac:dyDescent="0.25">
      <c r="A26" s="3">
        <v>5.0000000000000001E-3</v>
      </c>
      <c r="B26" s="6">
        <f>C22</f>
        <v>40940.15</v>
      </c>
      <c r="C26" s="7">
        <f>E22</f>
        <v>10149.35</v>
      </c>
      <c r="D26" s="7">
        <f>K22</f>
        <v>6333.15</v>
      </c>
      <c r="E26" s="7">
        <f>M22</f>
        <v>2309.9499999999998</v>
      </c>
      <c r="X26" s="3">
        <v>2.5000000000000001E-3</v>
      </c>
      <c r="Y26" s="1">
        <v>1</v>
      </c>
      <c r="Z26" s="5">
        <v>1</v>
      </c>
      <c r="AA26" s="5">
        <f>Y22</f>
        <v>1.4427774374611291</v>
      </c>
      <c r="AB26" s="5">
        <f>AC22</f>
        <v>1.4350826137937915</v>
      </c>
    </row>
    <row r="27" spans="1:32" ht="15.75" thickTop="1" thickBot="1" x14ac:dyDescent="0.25">
      <c r="A27" s="3">
        <v>0.01</v>
      </c>
      <c r="B27" s="6">
        <f>C22</f>
        <v>40940.15</v>
      </c>
      <c r="C27" s="7">
        <f>E22</f>
        <v>10149.35</v>
      </c>
      <c r="D27" s="7">
        <f>O22</f>
        <v>7294.55</v>
      </c>
      <c r="E27" s="7">
        <f>Q22</f>
        <v>2601.1999999999998</v>
      </c>
      <c r="X27" s="3">
        <v>5.0000000000000001E-3</v>
      </c>
      <c r="Y27" s="6">
        <v>1</v>
      </c>
      <c r="Z27" s="7">
        <v>1</v>
      </c>
      <c r="AA27" s="7">
        <f>Z22</f>
        <v>1.3198251209446314</v>
      </c>
      <c r="AB27" s="7">
        <f>AD22</f>
        <v>1.3631454968955468</v>
      </c>
    </row>
    <row r="28" spans="1:32" ht="15.75" thickTop="1" thickBot="1" x14ac:dyDescent="0.25">
      <c r="A28" s="3">
        <v>0.05</v>
      </c>
      <c r="B28" s="6">
        <f>C22</f>
        <v>40940.15</v>
      </c>
      <c r="C28" s="7">
        <f>E22</f>
        <v>10149.35</v>
      </c>
      <c r="D28" s="7">
        <f>S22</f>
        <v>3737.75</v>
      </c>
      <c r="E28" s="7">
        <f>U22</f>
        <v>1101.0999999999999</v>
      </c>
      <c r="X28" s="3">
        <v>0.01</v>
      </c>
      <c r="Y28" s="6">
        <v>1</v>
      </c>
      <c r="Z28" s="7">
        <v>1</v>
      </c>
      <c r="AA28" s="7">
        <f>AA22</f>
        <v>1.2094283596326023</v>
      </c>
      <c r="AB28" s="7">
        <f>AE22</f>
        <v>1.2486050047047985</v>
      </c>
    </row>
    <row r="29" spans="1:32" ht="15.75" thickTop="1" thickBot="1" x14ac:dyDescent="0.25">
      <c r="X29" s="3">
        <v>0.05</v>
      </c>
      <c r="Y29" s="6">
        <v>1</v>
      </c>
      <c r="Z29" s="7">
        <v>1</v>
      </c>
      <c r="AA29" s="7">
        <f>AB22</f>
        <v>1.105811215312428</v>
      </c>
      <c r="AB29" s="7">
        <f>AF22</f>
        <v>1.1363019682407716</v>
      </c>
    </row>
    <row r="30" spans="1:32" ht="15" thickTop="1" x14ac:dyDescent="0.2"/>
    <row r="40" spans="16:18" ht="15" thickBot="1" x14ac:dyDescent="0.25"/>
    <row r="41" spans="16:18" ht="15.75" thickTop="1" thickBot="1" x14ac:dyDescent="0.25">
      <c r="P41" s="3" t="s">
        <v>36</v>
      </c>
      <c r="Q41" s="3" t="s">
        <v>37</v>
      </c>
      <c r="R41" s="3" t="s">
        <v>38</v>
      </c>
    </row>
    <row r="42" spans="16:18" ht="15.75" thickTop="1" thickBot="1" x14ac:dyDescent="0.25">
      <c r="P42" s="8" t="s">
        <v>39</v>
      </c>
      <c r="Q42" s="4">
        <f>AB26</f>
        <v>1.4350826137937915</v>
      </c>
      <c r="R42" s="5">
        <f>E25</f>
        <v>4036.1</v>
      </c>
    </row>
    <row r="43" spans="16:18" ht="15.75" thickTop="1" thickBot="1" x14ac:dyDescent="0.25">
      <c r="P43" s="3" t="s">
        <v>39</v>
      </c>
      <c r="Q43" s="6">
        <f>AB27</f>
        <v>1.3631454968955468</v>
      </c>
      <c r="R43" s="7">
        <f>E26</f>
        <v>2309.9499999999998</v>
      </c>
    </row>
    <row r="44" spans="16:18" ht="15.75" thickTop="1" thickBot="1" x14ac:dyDescent="0.25">
      <c r="P44" s="3" t="s">
        <v>39</v>
      </c>
      <c r="Q44" s="6">
        <f>AB28</f>
        <v>1.2486050047047985</v>
      </c>
      <c r="R44" s="7">
        <f>E27</f>
        <v>2601.1999999999998</v>
      </c>
    </row>
    <row r="45" spans="16:18" ht="15.75" thickTop="1" thickBot="1" x14ac:dyDescent="0.25">
      <c r="P45" s="3" t="s">
        <v>39</v>
      </c>
      <c r="Q45" s="6">
        <f>AB29</f>
        <v>1.1363019682407716</v>
      </c>
      <c r="R45" s="7">
        <f>E28</f>
        <v>1101.0999999999999</v>
      </c>
    </row>
    <row r="46" spans="16:18" ht="15.75" thickTop="1" thickBot="1" x14ac:dyDescent="0.25">
      <c r="P46" s="3" t="s">
        <v>40</v>
      </c>
      <c r="Q46" s="6">
        <f>AA26</f>
        <v>1.4427774374611291</v>
      </c>
      <c r="R46" s="7">
        <f>D25</f>
        <v>14843.4</v>
      </c>
    </row>
    <row r="47" spans="16:18" ht="15.75" thickTop="1" thickBot="1" x14ac:dyDescent="0.25">
      <c r="P47" s="3" t="s">
        <v>40</v>
      </c>
      <c r="Q47" s="6">
        <f>AA27</f>
        <v>1.3198251209446314</v>
      </c>
      <c r="R47" s="7">
        <f>D26</f>
        <v>6333.15</v>
      </c>
    </row>
    <row r="48" spans="16:18" ht="15.75" thickTop="1" thickBot="1" x14ac:dyDescent="0.25">
      <c r="P48" s="3" t="s">
        <v>40</v>
      </c>
      <c r="Q48" s="6">
        <f>AA28</f>
        <v>1.2094283596326023</v>
      </c>
      <c r="R48" s="7">
        <f>D27</f>
        <v>7294.55</v>
      </c>
    </row>
    <row r="49" spans="16:18" ht="15.75" thickTop="1" thickBot="1" x14ac:dyDescent="0.25">
      <c r="P49" s="3" t="s">
        <v>40</v>
      </c>
      <c r="Q49" s="6">
        <f>AA29</f>
        <v>1.105811215312428</v>
      </c>
      <c r="R49" s="7">
        <f>D28</f>
        <v>3737.75</v>
      </c>
    </row>
    <row r="50" spans="16:18" ht="15" thickTop="1" x14ac:dyDescent="0.2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</cp:lastModifiedBy>
  <dcterms:created xsi:type="dcterms:W3CDTF">2016-12-07T14:42:29Z</dcterms:created>
  <dcterms:modified xsi:type="dcterms:W3CDTF">2016-12-12T01:47:14Z</dcterms:modified>
</cp:coreProperties>
</file>