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0.xml" ContentType="application/vnd.ms-excel.person+xml"/>
  <Override PartName="/xl/persons/person2.xml" ContentType="application/vnd.ms-excel.person+xml"/>
  <Override PartName="/xl/persons/person5.xml" ContentType="application/vnd.ms-excel.person+xml"/>
  <Override PartName="/xl/persons/person4.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https://d.docs.live.net/6e08ecdb8fdf2a26/Desktop/Projects/"/>
    </mc:Choice>
  </mc:AlternateContent>
  <xr:revisionPtr revIDLastSave="5" documentId="8_{0C56F4BB-231E-4405-85E1-03894148FACA}" xr6:coauthVersionLast="47" xr6:coauthVersionMax="47" xr10:uidLastSave="{6DE81A67-78E1-4B6F-A9F3-B7A049C8A12F}"/>
  <bookViews>
    <workbookView xWindow="-110" yWindow="-110" windowWidth="19420" windowHeight="10420" firstSheet="3" activeTab="6" xr2:uid="{00000000-000D-0000-FFFF-FFFF00000000}"/>
  </bookViews>
  <sheets>
    <sheet name="global_unemployment_data" sheetId="1" r:id="rId1"/>
    <sheet name="Countries-Continents" sheetId="9" r:id="rId2"/>
    <sheet name="Worksheet" sheetId="4" r:id="rId3"/>
    <sheet name="Aggregations" sheetId="7" r:id="rId4"/>
    <sheet name="Pivot Tables" sheetId="10" r:id="rId5"/>
    <sheet name="Dashboard1" sheetId="18" r:id="rId6"/>
    <sheet name="Dashboard2" sheetId="19" r:id="rId7"/>
  </sheets>
  <definedNames>
    <definedName name="_xlnm._FilterDatabase" localSheetId="2" hidden="1">Worksheet!$A$1:$P$753</definedName>
    <definedName name="_xlcn.WorksheetConnection_AggregationsA2B131" hidden="1">Aggregations!$A$2:$B$13</definedName>
    <definedName name="_xlcn.WorksheetConnection_WorksheetA1Q11351" hidden="1">Worksheet!$A$1:$Q$753</definedName>
    <definedName name="Slicer_age_categories">#N/A</definedName>
    <definedName name="Slicer_sex">#N/A</definedName>
  </definedNames>
  <calcPr calcId="191029"/>
  <pivotCaches>
    <pivotCache cacheId="128" r:id="rId8"/>
    <pivotCache cacheId="464" r:id="rId9"/>
    <pivotCache cacheId="467" r:id="rId10"/>
    <pivotCache cacheId="470" r:id="rId11"/>
    <pivotCache cacheId="473" r:id="rId12"/>
    <pivotCache cacheId="476" r:id="rId13"/>
    <pivotCache cacheId="479" r:id="rId14"/>
    <pivotCache cacheId="482" r:id="rId15"/>
    <pivotCache cacheId="485" r:id="rId16"/>
    <pivotCache cacheId="488" r:id="rId17"/>
    <pivotCache cacheId="491" r:id="rId18"/>
  </pivotCaches>
  <extLst>
    <ext xmlns:x14="http://schemas.microsoft.com/office/spreadsheetml/2009/9/main" uri="{876F7934-8845-4945-9796-88D515C7AA90}">
      <x14:pivotCaches>
        <pivotCache cacheId="11"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1" name="Range 1" connection="WorksheetConnection_Worksheet!$A$1:$Q$1135"/>
          <x15:modelTable id="Range" name="Range" connection="WorksheetConnection_Aggregations!$A$2:$B$13"/>
        </x15:modelTables>
      </x15:dataModel>
    </ext>
  </extLst>
</workbook>
</file>

<file path=xl/calcChain.xml><?xml version="1.0" encoding="utf-8"?>
<calcChain xmlns="http://schemas.openxmlformats.org/spreadsheetml/2006/main">
  <c r="F15" i="10" l="1"/>
  <c r="G15" i="10"/>
  <c r="H15" i="10"/>
  <c r="I15" i="10"/>
  <c r="J15" i="10"/>
  <c r="E15" i="10"/>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Q302" i="4"/>
  <c r="Q303" i="4"/>
  <c r="Q304" i="4"/>
  <c r="Q305" i="4"/>
  <c r="Q306" i="4"/>
  <c r="Q307" i="4"/>
  <c r="Q308" i="4"/>
  <c r="Q309" i="4"/>
  <c r="Q310" i="4"/>
  <c r="Q311" i="4"/>
  <c r="Q312" i="4"/>
  <c r="Q313" i="4"/>
  <c r="Q314" i="4"/>
  <c r="Q315" i="4"/>
  <c r="Q316" i="4"/>
  <c r="Q317" i="4"/>
  <c r="Q318" i="4"/>
  <c r="Q319" i="4"/>
  <c r="Q320" i="4"/>
  <c r="Q321" i="4"/>
  <c r="Q322" i="4"/>
  <c r="Q323" i="4"/>
  <c r="Q324" i="4"/>
  <c r="Q325" i="4"/>
  <c r="Q326" i="4"/>
  <c r="Q327" i="4"/>
  <c r="Q328" i="4"/>
  <c r="Q329" i="4"/>
  <c r="Q330" i="4"/>
  <c r="Q331" i="4"/>
  <c r="Q332" i="4"/>
  <c r="Q333" i="4"/>
  <c r="Q334" i="4"/>
  <c r="Q335" i="4"/>
  <c r="Q336" i="4"/>
  <c r="Q337" i="4"/>
  <c r="Q338" i="4"/>
  <c r="Q339" i="4"/>
  <c r="Q340" i="4"/>
  <c r="Q341" i="4"/>
  <c r="Q342" i="4"/>
  <c r="Q343" i="4"/>
  <c r="Q344" i="4"/>
  <c r="Q345" i="4"/>
  <c r="Q346" i="4"/>
  <c r="Q347" i="4"/>
  <c r="Q348" i="4"/>
  <c r="Q349" i="4"/>
  <c r="Q350" i="4"/>
  <c r="Q351" i="4"/>
  <c r="Q352" i="4"/>
  <c r="Q353" i="4"/>
  <c r="Q354" i="4"/>
  <c r="Q355" i="4"/>
  <c r="Q356" i="4"/>
  <c r="Q357" i="4"/>
  <c r="Q358" i="4"/>
  <c r="Q359" i="4"/>
  <c r="Q360" i="4"/>
  <c r="Q361" i="4"/>
  <c r="Q362" i="4"/>
  <c r="Q363" i="4"/>
  <c r="Q364" i="4"/>
  <c r="Q365" i="4"/>
  <c r="Q366" i="4"/>
  <c r="Q367" i="4"/>
  <c r="Q368" i="4"/>
  <c r="Q369" i="4"/>
  <c r="Q370" i="4"/>
  <c r="Q371" i="4"/>
  <c r="Q372" i="4"/>
  <c r="Q373" i="4"/>
  <c r="Q374" i="4"/>
  <c r="Q375" i="4"/>
  <c r="Q376" i="4"/>
  <c r="Q377" i="4"/>
  <c r="Q378" i="4"/>
  <c r="Q379" i="4"/>
  <c r="Q380" i="4"/>
  <c r="Q381" i="4"/>
  <c r="Q382" i="4"/>
  <c r="Q383" i="4"/>
  <c r="Q384" i="4"/>
  <c r="Q385" i="4"/>
  <c r="Q386" i="4"/>
  <c r="Q387" i="4"/>
  <c r="Q388" i="4"/>
  <c r="Q389" i="4"/>
  <c r="Q390" i="4"/>
  <c r="Q391" i="4"/>
  <c r="Q392" i="4"/>
  <c r="Q393" i="4"/>
  <c r="Q394" i="4"/>
  <c r="Q395" i="4"/>
  <c r="Q396" i="4"/>
  <c r="Q397" i="4"/>
  <c r="Q398" i="4"/>
  <c r="Q399" i="4"/>
  <c r="Q400" i="4"/>
  <c r="Q401" i="4"/>
  <c r="Q402" i="4"/>
  <c r="Q403" i="4"/>
  <c r="Q404" i="4"/>
  <c r="Q405" i="4"/>
  <c r="Q406" i="4"/>
  <c r="Q407" i="4"/>
  <c r="Q408" i="4"/>
  <c r="Q409" i="4"/>
  <c r="Q410" i="4"/>
  <c r="Q411" i="4"/>
  <c r="Q412" i="4"/>
  <c r="Q413" i="4"/>
  <c r="Q414" i="4"/>
  <c r="Q415" i="4"/>
  <c r="Q416" i="4"/>
  <c r="Q417" i="4"/>
  <c r="Q418" i="4"/>
  <c r="Q419" i="4"/>
  <c r="Q420" i="4"/>
  <c r="Q421" i="4"/>
  <c r="Q422" i="4"/>
  <c r="Q423" i="4"/>
  <c r="Q424" i="4"/>
  <c r="Q425" i="4"/>
  <c r="Q426" i="4"/>
  <c r="Q427" i="4"/>
  <c r="Q428" i="4"/>
  <c r="Q429" i="4"/>
  <c r="Q430" i="4"/>
  <c r="Q431" i="4"/>
  <c r="Q432" i="4"/>
  <c r="Q433" i="4"/>
  <c r="Q434" i="4"/>
  <c r="Q435" i="4"/>
  <c r="Q436" i="4"/>
  <c r="Q437" i="4"/>
  <c r="Q438" i="4"/>
  <c r="Q439" i="4"/>
  <c r="Q440" i="4"/>
  <c r="Q441" i="4"/>
  <c r="Q442" i="4"/>
  <c r="Q443" i="4"/>
  <c r="Q444" i="4"/>
  <c r="Q445" i="4"/>
  <c r="Q446" i="4"/>
  <c r="Q447" i="4"/>
  <c r="Q448" i="4"/>
  <c r="Q449" i="4"/>
  <c r="Q450" i="4"/>
  <c r="Q451" i="4"/>
  <c r="Q452" i="4"/>
  <c r="Q453" i="4"/>
  <c r="Q454" i="4"/>
  <c r="Q455" i="4"/>
  <c r="Q456" i="4"/>
  <c r="Q457" i="4"/>
  <c r="Q458" i="4"/>
  <c r="Q459" i="4"/>
  <c r="Q460" i="4"/>
  <c r="Q461" i="4"/>
  <c r="Q462" i="4"/>
  <c r="Q463" i="4"/>
  <c r="Q464" i="4"/>
  <c r="Q465" i="4"/>
  <c r="Q466" i="4"/>
  <c r="Q467" i="4"/>
  <c r="Q468" i="4"/>
  <c r="Q469" i="4"/>
  <c r="Q470" i="4"/>
  <c r="Q471" i="4"/>
  <c r="Q472" i="4"/>
  <c r="Q473" i="4"/>
  <c r="Q474" i="4"/>
  <c r="Q475" i="4"/>
  <c r="Q476" i="4"/>
  <c r="Q477" i="4"/>
  <c r="Q478" i="4"/>
  <c r="Q479" i="4"/>
  <c r="Q480" i="4"/>
  <c r="Q481" i="4"/>
  <c r="Q482" i="4"/>
  <c r="Q483" i="4"/>
  <c r="Q484" i="4"/>
  <c r="Q485" i="4"/>
  <c r="Q486" i="4"/>
  <c r="Q487" i="4"/>
  <c r="Q488" i="4"/>
  <c r="Q489" i="4"/>
  <c r="Q490" i="4"/>
  <c r="Q491" i="4"/>
  <c r="Q492" i="4"/>
  <c r="Q493" i="4"/>
  <c r="Q494" i="4"/>
  <c r="Q495" i="4"/>
  <c r="Q496" i="4"/>
  <c r="Q497" i="4"/>
  <c r="Q498" i="4"/>
  <c r="Q499" i="4"/>
  <c r="Q500" i="4"/>
  <c r="Q501" i="4"/>
  <c r="Q502" i="4"/>
  <c r="Q503" i="4"/>
  <c r="Q504" i="4"/>
  <c r="Q505" i="4"/>
  <c r="Q510" i="4"/>
  <c r="Q511" i="4"/>
  <c r="Q512" i="4"/>
  <c r="Q513" i="4"/>
  <c r="Q514" i="4"/>
  <c r="Q515" i="4"/>
  <c r="Q516" i="4"/>
  <c r="Q517" i="4"/>
  <c r="Q518" i="4"/>
  <c r="Q519" i="4"/>
  <c r="Q520" i="4"/>
  <c r="Q521" i="4"/>
  <c r="Q522" i="4"/>
  <c r="Q523" i="4"/>
  <c r="Q524" i="4"/>
  <c r="Q525" i="4"/>
  <c r="Q526" i="4"/>
  <c r="Q527" i="4"/>
  <c r="Q528" i="4"/>
  <c r="Q529" i="4"/>
  <c r="Q530" i="4"/>
  <c r="Q531" i="4"/>
  <c r="Q532" i="4"/>
  <c r="Q533" i="4"/>
  <c r="Q534" i="4"/>
  <c r="Q535" i="4"/>
  <c r="Q536" i="4"/>
  <c r="Q537" i="4"/>
  <c r="Q538" i="4"/>
  <c r="Q539" i="4"/>
  <c r="Q540" i="4"/>
  <c r="Q541" i="4"/>
  <c r="Q542" i="4"/>
  <c r="Q543" i="4"/>
  <c r="Q544" i="4"/>
  <c r="Q545" i="4"/>
  <c r="Q546" i="4"/>
  <c r="Q547" i="4"/>
  <c r="Q548" i="4"/>
  <c r="Q549" i="4"/>
  <c r="Q550" i="4"/>
  <c r="Q551" i="4"/>
  <c r="Q552" i="4"/>
  <c r="Q553" i="4"/>
  <c r="Q554" i="4"/>
  <c r="Q555" i="4"/>
  <c r="Q556" i="4"/>
  <c r="Q557" i="4"/>
  <c r="Q558" i="4"/>
  <c r="Q559" i="4"/>
  <c r="Q560" i="4"/>
  <c r="Q561" i="4"/>
  <c r="Q562" i="4"/>
  <c r="Q563" i="4"/>
  <c r="Q564" i="4"/>
  <c r="Q565" i="4"/>
  <c r="Q566" i="4"/>
  <c r="Q567" i="4"/>
  <c r="Q568" i="4"/>
  <c r="Q569" i="4"/>
  <c r="Q570" i="4"/>
  <c r="Q571" i="4"/>
  <c r="Q572" i="4"/>
  <c r="Q573" i="4"/>
  <c r="Q574" i="4"/>
  <c r="Q575" i="4"/>
  <c r="Q576" i="4"/>
  <c r="Q577" i="4"/>
  <c r="Q578" i="4"/>
  <c r="Q579" i="4"/>
  <c r="Q580" i="4"/>
  <c r="Q581" i="4"/>
  <c r="Q582" i="4"/>
  <c r="Q583" i="4"/>
  <c r="Q584" i="4"/>
  <c r="Q585" i="4"/>
  <c r="Q586" i="4"/>
  <c r="Q587" i="4"/>
  <c r="Q588" i="4"/>
  <c r="Q589" i="4"/>
  <c r="Q590" i="4"/>
  <c r="Q591" i="4"/>
  <c r="Q592" i="4"/>
  <c r="Q593" i="4"/>
  <c r="Q594" i="4"/>
  <c r="Q595" i="4"/>
  <c r="Q596" i="4"/>
  <c r="Q597" i="4"/>
  <c r="Q598" i="4"/>
  <c r="Q599" i="4"/>
  <c r="Q600" i="4"/>
  <c r="Q601" i="4"/>
  <c r="Q602" i="4"/>
  <c r="Q603" i="4"/>
  <c r="Q604" i="4"/>
  <c r="Q605" i="4"/>
  <c r="Q606" i="4"/>
  <c r="Q607" i="4"/>
  <c r="Q608" i="4"/>
  <c r="Q609" i="4"/>
  <c r="Q610" i="4"/>
  <c r="Q611" i="4"/>
  <c r="Q612" i="4"/>
  <c r="Q613" i="4"/>
  <c r="Q614" i="4"/>
  <c r="Q615" i="4"/>
  <c r="Q616" i="4"/>
  <c r="Q617" i="4"/>
  <c r="Q618" i="4"/>
  <c r="Q619" i="4"/>
  <c r="Q620" i="4"/>
  <c r="Q621" i="4"/>
  <c r="Q622" i="4"/>
  <c r="Q623" i="4"/>
  <c r="Q624" i="4"/>
  <c r="Q625" i="4"/>
  <c r="Q626" i="4"/>
  <c r="Q627" i="4"/>
  <c r="Q628" i="4"/>
  <c r="Q629" i="4"/>
  <c r="Q630" i="4"/>
  <c r="Q631" i="4"/>
  <c r="Q632" i="4"/>
  <c r="Q633" i="4"/>
  <c r="Q634" i="4"/>
  <c r="Q635" i="4"/>
  <c r="Q636" i="4"/>
  <c r="Q637" i="4"/>
  <c r="Q638" i="4"/>
  <c r="Q639" i="4"/>
  <c r="Q640" i="4"/>
  <c r="Q641" i="4"/>
  <c r="Q642" i="4"/>
  <c r="Q643" i="4"/>
  <c r="Q644" i="4"/>
  <c r="Q645" i="4"/>
  <c r="Q646" i="4"/>
  <c r="Q647" i="4"/>
  <c r="Q648" i="4"/>
  <c r="Q649" i="4"/>
  <c r="Q650" i="4"/>
  <c r="Q651" i="4"/>
  <c r="Q652" i="4"/>
  <c r="Q653" i="4"/>
  <c r="Q654" i="4"/>
  <c r="Q655" i="4"/>
  <c r="Q656" i="4"/>
  <c r="Q657" i="4"/>
  <c r="Q658" i="4"/>
  <c r="Q659" i="4"/>
  <c r="Q660" i="4"/>
  <c r="Q661" i="4"/>
  <c r="Q662" i="4"/>
  <c r="Q663" i="4"/>
  <c r="Q664" i="4"/>
  <c r="Q665" i="4"/>
  <c r="Q666" i="4"/>
  <c r="Q667" i="4"/>
  <c r="Q668" i="4"/>
  <c r="Q669" i="4"/>
  <c r="Q670" i="4"/>
  <c r="Q671" i="4"/>
  <c r="Q672" i="4"/>
  <c r="Q673" i="4"/>
  <c r="Q674" i="4"/>
  <c r="Q675" i="4"/>
  <c r="Q676" i="4"/>
  <c r="Q677" i="4"/>
  <c r="Q678" i="4"/>
  <c r="Q679" i="4"/>
  <c r="Q680" i="4"/>
  <c r="Q681" i="4"/>
  <c r="Q682" i="4"/>
  <c r="Q683" i="4"/>
  <c r="Q684" i="4"/>
  <c r="Q685" i="4"/>
  <c r="Q686" i="4"/>
  <c r="Q687" i="4"/>
  <c r="Q688" i="4"/>
  <c r="Q689" i="4"/>
  <c r="Q690" i="4"/>
  <c r="Q691" i="4"/>
  <c r="Q692" i="4"/>
  <c r="Q693" i="4"/>
  <c r="Q694" i="4"/>
  <c r="Q695" i="4"/>
  <c r="Q696" i="4"/>
  <c r="Q697" i="4"/>
  <c r="Q698" i="4"/>
  <c r="Q699" i="4"/>
  <c r="Q700" i="4"/>
  <c r="Q701" i="4"/>
  <c r="Q706" i="4"/>
  <c r="Q707" i="4"/>
  <c r="Q708" i="4"/>
  <c r="Q709" i="4"/>
  <c r="Q710" i="4"/>
  <c r="Q711" i="4"/>
  <c r="Q712" i="4"/>
  <c r="Q713" i="4"/>
  <c r="Q714" i="4"/>
  <c r="Q715" i="4"/>
  <c r="Q716" i="4"/>
  <c r="Q717" i="4"/>
  <c r="Q718" i="4"/>
  <c r="Q719" i="4"/>
  <c r="Q720" i="4"/>
  <c r="Q721" i="4"/>
  <c r="Q722" i="4"/>
  <c r="Q723" i="4"/>
  <c r="Q724" i="4"/>
  <c r="Q725" i="4"/>
  <c r="Q726" i="4"/>
  <c r="Q727" i="4"/>
  <c r="Q728" i="4"/>
  <c r="Q729" i="4"/>
  <c r="Q730" i="4"/>
  <c r="Q731" i="4"/>
  <c r="Q732" i="4"/>
  <c r="Q733" i="4"/>
  <c r="Q734" i="4"/>
  <c r="Q735" i="4"/>
  <c r="Q736" i="4"/>
  <c r="Q737" i="4"/>
  <c r="Q738" i="4"/>
  <c r="Q739" i="4"/>
  <c r="Q740" i="4"/>
  <c r="Q741" i="4"/>
  <c r="Q742" i="4"/>
  <c r="Q743" i="4"/>
  <c r="Q744" i="4"/>
  <c r="Q745" i="4"/>
  <c r="Q746" i="4"/>
  <c r="Q747" i="4"/>
  <c r="Q748" i="4"/>
  <c r="Q749" i="4"/>
  <c r="Q750" i="4"/>
  <c r="Q751" i="4"/>
  <c r="Q752" i="4"/>
  <c r="Q753" i="4"/>
  <c r="Q2" i="4"/>
  <c r="B3" i="7"/>
  <c r="B5" i="7"/>
  <c r="B6" i="7"/>
  <c r="B7" i="7"/>
  <c r="B8" i="7"/>
  <c r="B9" i="7"/>
  <c r="B10" i="7"/>
  <c r="B4" i="7"/>
  <c r="P506" i="4"/>
  <c r="P507" i="4"/>
  <c r="P508" i="4"/>
  <c r="P509" i="4"/>
  <c r="O507" i="4"/>
  <c r="O508" i="4"/>
  <c r="O509" i="4"/>
  <c r="O506" i="4"/>
  <c r="O702" i="4"/>
  <c r="P702" i="4"/>
  <c r="O703" i="4"/>
  <c r="P703" i="4"/>
  <c r="O704" i="4"/>
  <c r="P704" i="4"/>
  <c r="O705" i="4"/>
  <c r="P705" i="4"/>
  <c r="N703" i="4"/>
  <c r="N704" i="4"/>
  <c r="N705" i="4"/>
  <c r="N702" i="4"/>
  <c r="E36" i="10"/>
  <c r="E35" i="10"/>
  <c r="E34" i="10"/>
  <c r="E33" i="10"/>
  <c r="E32" i="10"/>
  <c r="E31" i="10"/>
  <c r="J36" i="10"/>
  <c r="J35" i="10"/>
  <c r="J34" i="10"/>
  <c r="J33" i="10"/>
  <c r="J32" i="10"/>
  <c r="J31" i="10"/>
  <c r="G71" i="10"/>
  <c r="C74" i="10"/>
  <c r="C73" i="10"/>
  <c r="K15" i="10" l="1"/>
  <c r="Q506" i="4"/>
  <c r="Q704" i="4"/>
  <c r="Q509" i="4"/>
  <c r="Q508" i="4"/>
  <c r="B11" i="7"/>
  <c r="Q703" i="4"/>
  <c r="B13" i="7"/>
  <c r="Q705" i="4"/>
  <c r="Q507" i="4"/>
  <c r="B12" i="7"/>
  <c r="Q70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A0A3B4-5669-41B4-931A-7CA7EAD7D8E3}" keepAlive="1" name="Query - Countries and Continents" description="Connection to the 'Countries and Continents' query in the workbook." type="5" refreshedVersion="8" background="1" saveData="1">
    <dbPr connection="Provider=Microsoft.Mashup.OleDb.1;Data Source=$Workbook$;Location=&quot;Countries and Continents&quot;;Extended Properties=&quot;&quot;" command="SELECT * FROM [Countries and Continents]"/>
  </connection>
  <connection id="2" xr16:uid="{FA3E6B61-D2A1-4831-B405-5D67627A507E}" keepAlive="1" name="Query - Countries and Continents (2)" description="Connection to the 'Countries and Continents (2)' query in the workbook." type="5" refreshedVersion="0" background="1">
    <dbPr connection="Provider=Microsoft.Mashup.OleDb.1;Data Source=$Workbook$;Location=&quot;Countries and Continents (2)&quot;;Extended Properties=&quot;&quot;" command="SELECT * FROM [Countries and Continents (2)]"/>
  </connection>
  <connection id="3" xr16:uid="{A049B471-370F-47A5-B724-B7DF9C2FFFB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801342A5-7EAE-46A7-939C-D6F7DA3AB3C9}" name="WorksheetConnection_Aggregations!$A$2:$B$13" type="102" refreshedVersion="8" minRefreshableVersion="5">
    <extLst>
      <ext xmlns:x15="http://schemas.microsoft.com/office/spreadsheetml/2010/11/main" uri="{DE250136-89BD-433C-8126-D09CA5730AF9}">
        <x15:connection id="Range" autoDelete="1">
          <x15:rangePr sourceName="_xlcn.WorksheetConnection_AggregationsA2B131"/>
        </x15:connection>
      </ext>
    </extLst>
  </connection>
  <connection id="5" xr16:uid="{28D80971-FAE4-4511-B8BE-58DD2A519709}" name="WorksheetConnection_Worksheet!$A$1:$Q$1135" type="102" refreshedVersion="8" minRefreshableVersion="5">
    <extLst>
      <ext xmlns:x15="http://schemas.microsoft.com/office/spreadsheetml/2010/11/main" uri="{DE250136-89BD-433C-8126-D09CA5730AF9}">
        <x15:connection id="Range 1" autoDelete="1">
          <x15:rangePr sourceName="_xlcn.WorksheetConnection_WorksheetA1Q11351"/>
        </x15:connection>
      </ext>
    </extLst>
  </connection>
</connections>
</file>

<file path=xl/sharedStrings.xml><?xml version="1.0" encoding="utf-8"?>
<sst xmlns="http://schemas.openxmlformats.org/spreadsheetml/2006/main" count="9948" uniqueCount="266">
  <si>
    <t>country_name</t>
  </si>
  <si>
    <t>indicator_name</t>
  </si>
  <si>
    <t>sex</t>
  </si>
  <si>
    <t>age_group</t>
  </si>
  <si>
    <t>age_categories</t>
  </si>
  <si>
    <t>Afghanistan</t>
  </si>
  <si>
    <t>Unemployment rate by sex and age</t>
  </si>
  <si>
    <t>Female</t>
  </si>
  <si>
    <t>15-24</t>
  </si>
  <si>
    <t>Youth</t>
  </si>
  <si>
    <t>25+</t>
  </si>
  <si>
    <t>Adults</t>
  </si>
  <si>
    <t>Under 15</t>
  </si>
  <si>
    <t>Children</t>
  </si>
  <si>
    <t>Male</t>
  </si>
  <si>
    <t>Albania</t>
  </si>
  <si>
    <t>Algeria</t>
  </si>
  <si>
    <t>Angola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</si>
  <si>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</si>
  <si>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</si>
  <si>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</si>
  <si>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</si>
  <si>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</si>
  <si>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</si>
  <si>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</si>
  <si>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</si>
  <si>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</si>
  <si>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</si>
  <si>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</si>
  <si>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</si>
  <si>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</si>
  <si>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</si>
  <si>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</si>
  <si>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</si>
  <si>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</si>
  <si>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</si>
  <si>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 Darussalam</t>
  </si>
  <si>
    <t>Bulgaria</t>
  </si>
  <si>
    <t>Burkina Faso</t>
  </si>
  <si>
    <t>Burundi</t>
  </si>
  <si>
    <t>Cabo Verde</t>
  </si>
  <si>
    <t>Cambodia</t>
  </si>
  <si>
    <t>Cameroon</t>
  </si>
  <si>
    <t>Canada</t>
  </si>
  <si>
    <t>Central African Republic</t>
  </si>
  <si>
    <t>Chad</t>
  </si>
  <si>
    <t>Channel Islands</t>
  </si>
  <si>
    <t>Chile</t>
  </si>
  <si>
    <t>China</t>
  </si>
  <si>
    <t>Colombia</t>
  </si>
  <si>
    <t>Comoros</t>
  </si>
  <si>
    <t>Congo</t>
  </si>
  <si>
    <t>Congo, Democratic Republic of the</t>
  </si>
  <si>
    <t>Costa Rica</t>
  </si>
  <si>
    <t>Croatia</t>
  </si>
  <si>
    <t>Cuba</t>
  </si>
  <si>
    <t>Cyprus</t>
  </si>
  <si>
    <t>Czechia</t>
  </si>
  <si>
    <t>Ivory Coast</t>
  </si>
  <si>
    <t>Denmark</t>
  </si>
  <si>
    <t>Djibouti</t>
  </si>
  <si>
    <t>Dominican Republic</t>
  </si>
  <si>
    <t>Ecuador</t>
  </si>
  <si>
    <t>Egypt</t>
  </si>
  <si>
    <t>El Salvador</t>
  </si>
  <si>
    <t>Equatorial Guinea</t>
  </si>
  <si>
    <t>Eritrea</t>
  </si>
  <si>
    <t>Estonia</t>
  </si>
  <si>
    <t>Eswatini</t>
  </si>
  <si>
    <t>Ethiopia</t>
  </si>
  <si>
    <t>Fiji</t>
  </si>
  <si>
    <t>Finland</t>
  </si>
  <si>
    <t>France</t>
  </si>
  <si>
    <t>French Polynesia</t>
  </si>
  <si>
    <t>Gabon</t>
  </si>
  <si>
    <t>Gambia</t>
  </si>
  <si>
    <t>Georgia</t>
  </si>
  <si>
    <t>Germany</t>
  </si>
  <si>
    <t>Ghana</t>
  </si>
  <si>
    <t>Greece</t>
  </si>
  <si>
    <t>Guam</t>
  </si>
  <si>
    <t>Guatemala</t>
  </si>
  <si>
    <t>Guinea</t>
  </si>
  <si>
    <t>Guinea-Bissau</t>
  </si>
  <si>
    <t>Guyana</t>
  </si>
  <si>
    <t>Haiti</t>
  </si>
  <si>
    <t>Honduras</t>
  </si>
  <si>
    <t>Hong Kong, China</t>
  </si>
  <si>
    <t>Hungary</t>
  </si>
  <si>
    <t>Iceland</t>
  </si>
  <si>
    <t>India</t>
  </si>
  <si>
    <t>Indonesia</t>
  </si>
  <si>
    <t>Iran, Islamic Republic of</t>
  </si>
  <si>
    <t>Iraq</t>
  </si>
  <si>
    <t>Ireland</t>
  </si>
  <si>
    <t>Israel</t>
  </si>
  <si>
    <t>Italy</t>
  </si>
  <si>
    <t>Jamaica</t>
  </si>
  <si>
    <t>Japan</t>
  </si>
  <si>
    <t>Jordan</t>
  </si>
  <si>
    <t>Kazakhstan</t>
  </si>
  <si>
    <t>Kenya</t>
  </si>
  <si>
    <t>Korea, Democratic People's Republic of</t>
  </si>
  <si>
    <t>Korea, Republic of</t>
  </si>
  <si>
    <t>Kuwait</t>
  </si>
  <si>
    <t>Kyrgyzstan</t>
  </si>
  <si>
    <t>Lao People's Democratic Republic</t>
  </si>
  <si>
    <t>Latvia</t>
  </si>
  <si>
    <t>Lebanon</t>
  </si>
  <si>
    <t>Lesotho</t>
  </si>
  <si>
    <t>Liberia</t>
  </si>
  <si>
    <t>Libya</t>
  </si>
  <si>
    <t>Lithuania</t>
  </si>
  <si>
    <t>Luxembourg</t>
  </si>
  <si>
    <t>Macau, China</t>
  </si>
  <si>
    <t>Madagascar</t>
  </si>
  <si>
    <t>Malawi</t>
  </si>
  <si>
    <t>Malaysia</t>
  </si>
  <si>
    <t>Maldives</t>
  </si>
  <si>
    <t>Mali</t>
  </si>
  <si>
    <t>Malta</t>
  </si>
  <si>
    <t>Mauritania</t>
  </si>
  <si>
    <t>Mauritius</t>
  </si>
  <si>
    <t>Mexico</t>
  </si>
  <si>
    <t>Moldova, Republic of</t>
  </si>
  <si>
    <t>Mongolia</t>
  </si>
  <si>
    <t>Montenegro</t>
  </si>
  <si>
    <t>Morocco</t>
  </si>
  <si>
    <t>Mozambique</t>
  </si>
  <si>
    <t>Myanmar</t>
  </si>
  <si>
    <t>Namibia</t>
  </si>
  <si>
    <t>Nepal</t>
  </si>
  <si>
    <t>Netherlands</t>
  </si>
  <si>
    <t>New Caledonia</t>
  </si>
  <si>
    <t>New Zealand</t>
  </si>
  <si>
    <t>Nicaragua</t>
  </si>
  <si>
    <t>Niger</t>
  </si>
  <si>
    <t>Nigeria</t>
  </si>
  <si>
    <t>North Macedonia</t>
  </si>
  <si>
    <t>Norway</t>
  </si>
  <si>
    <t>Palestinian Territories</t>
  </si>
  <si>
    <t>Oman</t>
  </si>
  <si>
    <t>Pakistan</t>
  </si>
  <si>
    <t>Panama</t>
  </si>
  <si>
    <t>Papua New Guinea</t>
  </si>
  <si>
    <t>Paraguay</t>
  </si>
  <si>
    <t>Peru</t>
  </si>
  <si>
    <t>Philippines</t>
  </si>
  <si>
    <t>Poland</t>
  </si>
  <si>
    <t>Portugal</t>
  </si>
  <si>
    <t>Puerto Rico</t>
  </si>
  <si>
    <t>Qatar</t>
  </si>
  <si>
    <t>Romania</t>
  </si>
  <si>
    <t>Russian Federation</t>
  </si>
  <si>
    <t>Rwanda</t>
  </si>
  <si>
    <t>Saint Lucia</t>
  </si>
  <si>
    <t>Saint Vincent and the Grenadines</t>
  </si>
  <si>
    <t>Samoa</t>
  </si>
  <si>
    <t>Sao Tome and Principe</t>
  </si>
  <si>
    <t>Saudi Arabia</t>
  </si>
  <si>
    <t>Senegal</t>
  </si>
  <si>
    <t>Serbia</t>
  </si>
  <si>
    <t>Sierra Leone</t>
  </si>
  <si>
    <t>Singapore</t>
  </si>
  <si>
    <t>Slovakia</t>
  </si>
  <si>
    <t>Slovenia</t>
  </si>
  <si>
    <t>Solomon Islands</t>
  </si>
  <si>
    <t>Somalia</t>
  </si>
  <si>
    <t>South Africa</t>
  </si>
  <si>
    <t>South America</t>
  </si>
  <si>
    <t>South Sudan</t>
  </si>
  <si>
    <t>Spain</t>
  </si>
  <si>
    <t>Sri Lanka</t>
  </si>
  <si>
    <t>Sudan</t>
  </si>
  <si>
    <t>Suriname</t>
  </si>
  <si>
    <t>Sweden</t>
  </si>
  <si>
    <t>Switzerland</t>
  </si>
  <si>
    <t>Syrian Arab Republic</t>
  </si>
  <si>
    <t>Taiwan, China</t>
  </si>
  <si>
    <t>Tajikistan</t>
  </si>
  <si>
    <t>Tanzania, United Republic of</t>
  </si>
  <si>
    <t>Thailand</t>
  </si>
  <si>
    <t>Timor-Leste</t>
  </si>
  <si>
    <t>Togo</t>
  </si>
  <si>
    <t>Tonga</t>
  </si>
  <si>
    <t>Trinidad and Tobago</t>
  </si>
  <si>
    <t>Tunisia</t>
  </si>
  <si>
    <t>Turkmenistan</t>
  </si>
  <si>
    <t>Turkey</t>
  </si>
  <si>
    <t>Uganda</t>
  </si>
  <si>
    <t>Ukraine</t>
  </si>
  <si>
    <t>United Arab Emirates</t>
  </si>
  <si>
    <t>United Kingdom</t>
  </si>
  <si>
    <t>United States</t>
  </si>
  <si>
    <t>United States Virgin Islands</t>
  </si>
  <si>
    <t>Uruguay</t>
  </si>
  <si>
    <t>Uzbekistan</t>
  </si>
  <si>
    <t>Vanuatu</t>
  </si>
  <si>
    <t>Venezuela, Bolivarian Republic of</t>
  </si>
  <si>
    <t>Viet Nam</t>
  </si>
  <si>
    <t>Yemen</t>
  </si>
  <si>
    <t>Zambia</t>
  </si>
  <si>
    <t>Zimbabwe</t>
  </si>
  <si>
    <t>Country</t>
  </si>
  <si>
    <t>Cape Verde</t>
  </si>
  <si>
    <t>Seychelles</t>
  </si>
  <si>
    <t>Swaziland</t>
  </si>
  <si>
    <t>Tanzania</t>
  </si>
  <si>
    <t>Brunei</t>
  </si>
  <si>
    <t>East Timor</t>
  </si>
  <si>
    <t>Iran</t>
  </si>
  <si>
    <t>Laos</t>
  </si>
  <si>
    <t>Vietnam</t>
  </si>
  <si>
    <t>Moldova</t>
  </si>
  <si>
    <t>Andorra</t>
  </si>
  <si>
    <t>Liechtenstein</t>
  </si>
  <si>
    <t>Monaco</t>
  </si>
  <si>
    <t>San Marino</t>
  </si>
  <si>
    <t>Macedonia</t>
  </si>
  <si>
    <t>Dominica</t>
  </si>
  <si>
    <t>Grenada</t>
  </si>
  <si>
    <t>Venezuela</t>
  </si>
  <si>
    <t>Syria</t>
  </si>
  <si>
    <t>Kiribati</t>
  </si>
  <si>
    <t>Marshall Islands</t>
  </si>
  <si>
    <t>Micronesia</t>
  </si>
  <si>
    <t>Nauru</t>
  </si>
  <si>
    <t>Palau</t>
  </si>
  <si>
    <t>Tuvalu</t>
  </si>
  <si>
    <t>Continent</t>
  </si>
  <si>
    <t>Africa</t>
  </si>
  <si>
    <t>Burkina</t>
  </si>
  <si>
    <t>Congo, Democratic Republic of</t>
  </si>
  <si>
    <t>Asia</t>
  </si>
  <si>
    <t>Burma (Myanmar)</t>
  </si>
  <si>
    <t>Korea, North</t>
  </si>
  <si>
    <t>Korea, South</t>
  </si>
  <si>
    <t>Europe</t>
  </si>
  <si>
    <t>CZ</t>
  </si>
  <si>
    <t>Vatican City</t>
  </si>
  <si>
    <t>North America</t>
  </si>
  <si>
    <t>Antigua and Barbuda</t>
  </si>
  <si>
    <t>Saint Kitts and Nevis</t>
  </si>
  <si>
    <t>US</t>
  </si>
  <si>
    <t>Oceania</t>
  </si>
  <si>
    <t>continent</t>
  </si>
  <si>
    <t>Year</t>
  </si>
  <si>
    <t>Average rate</t>
  </si>
  <si>
    <t>Row Labels</t>
  </si>
  <si>
    <t>Grand Total</t>
  </si>
  <si>
    <t>average</t>
  </si>
  <si>
    <t>Average of average</t>
  </si>
  <si>
    <t>Column Labels</t>
  </si>
  <si>
    <t>Values</t>
  </si>
  <si>
    <t>2014</t>
  </si>
  <si>
    <t>2015</t>
  </si>
  <si>
    <t>2016</t>
  </si>
  <si>
    <t>2017</t>
  </si>
  <si>
    <t>2018</t>
  </si>
  <si>
    <t>2019</t>
  </si>
  <si>
    <t>2020</t>
  </si>
  <si>
    <t>2021</t>
  </si>
  <si>
    <t>2022</t>
  </si>
  <si>
    <t>2023</t>
  </si>
  <si>
    <t>2024</t>
  </si>
  <si>
    <t>Averages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</si>
</sst>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84A6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9" fontId="1" fillId="0" borderId="0" applyFont="0" applyFill="0" applyBorder="0" applyAlignment="0" applyProtection="0"/>
  </cellStyleXfs>
  <cellXfs count="10">
    <xf numFmtId="0" fontId="0" fillId="0" borderId="0" xfId="0"/>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10" fontId="0" fillId="0" borderId="0" xfId="43" applyNumberFormat="1" applyFont="1"/>
    <xf numFmtId="9" fontId="0" fillId="0" borderId="0" xfId="43" applyFont="1"/>
    <xf numFmtId="0" fontId="0" fillId="33" borderId="0" xfId="0" applyFill="1"/>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46E0BCBE-9D71-43D4-9D78-1E8EBE618842}"/>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
    <dxf>
      <fill>
        <patternFill>
          <bgColor theme="5"/>
        </patternFill>
      </fill>
    </dxf>
  </dxfs>
  <tableStyles count="1" defaultTableStyle="TableStyleMedium2" defaultPivotStyle="PivotStyleLight16">
    <tableStyle name="Slicer Style 1" pivot="0" table="0" count="1" xr9:uid="{31E18990-8545-4811-907B-DB2CCD442CA1}">
      <tableStyleElement type="wholeTable" dxfId="0"/>
    </tableStyle>
  </tableStyles>
  <colors>
    <mruColors>
      <color rgb="FF084A6F"/>
      <color rgb="FFFFFF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2.xml"/><Relationship Id="rId34" Type="http://schemas.microsoft.com/office/2017/10/relationships/person" Target="persons/person1.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haredStrings" Target="sharedStrings.xml"/><Relationship Id="rId33" Type="http://schemas.microsoft.com/office/2017/10/relationships/person" Target="persons/person0.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microsoft.com/office/2007/relationships/slicerCache" Target="slicerCaches/slicerCache1.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tyles" Target="styles.xml"/><Relationship Id="rId37" Type="http://schemas.microsoft.com/office/2017/10/relationships/person" Target="persons/person5.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alcChain" Target="calcChain.xml"/><Relationship Id="rId36" Type="http://schemas.microsoft.com/office/2017/10/relationships/person" Target="persons/person2.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microsoft.com/office/2017/10/relationships/person" Target="persons/person.xml"/><Relationship Id="rId30" Type="http://schemas.microsoft.com/office/2017/10/relationships/person" Target="persons/person4.xml"/><Relationship Id="rId35" Type="http://schemas.microsoft.com/office/2017/10/relationships/person" Target="persons/person3.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Unemployment Data Dashboard.xlsx]Pivot Tables!Global rate trend</c:name>
    <c:fmtId val="3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84A6F"/>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c:f>
              <c:strCache>
                <c:ptCount val="1"/>
                <c:pt idx="0">
                  <c:v>Total</c:v>
                </c:pt>
              </c:strCache>
            </c:strRef>
          </c:tx>
          <c:spPr>
            <a:ln w="28575" cap="rnd">
              <a:solidFill>
                <a:srgbClr val="084A6F"/>
              </a:solidFill>
              <a:round/>
            </a:ln>
            <a:effectLst/>
          </c:spPr>
          <c:marker>
            <c:symbol val="circle"/>
            <c:size val="5"/>
            <c:spPr>
              <a:noFill/>
              <a:ln w="9525">
                <a:noFill/>
              </a:ln>
              <a:effectLst/>
            </c:spPr>
          </c:marker>
          <c:cat>
            <c:strRef>
              <c:f>'Pivot Tables'!$A$3:$A$14</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Tables'!$B$3:$B$14</c:f>
              <c:numCache>
                <c:formatCode>General</c:formatCode>
                <c:ptCount val="11"/>
                <c:pt idx="0">
                  <c:v>15.471815405046474</c:v>
                </c:pt>
                <c:pt idx="1">
                  <c:v>15.332110225763609</c:v>
                </c:pt>
                <c:pt idx="2">
                  <c:v>15.158865869853907</c:v>
                </c:pt>
                <c:pt idx="3">
                  <c:v>14.875964143426287</c:v>
                </c:pt>
                <c:pt idx="4">
                  <c:v>14.507529880478085</c:v>
                </c:pt>
                <c:pt idx="5">
                  <c:v>14.275345285524565</c:v>
                </c:pt>
                <c:pt idx="6">
                  <c:v>16.039922974767588</c:v>
                </c:pt>
                <c:pt idx="7">
                  <c:v>15.528589641434259</c:v>
                </c:pt>
                <c:pt idx="8">
                  <c:v>14.353705400619758</c:v>
                </c:pt>
                <c:pt idx="9">
                  <c:v>14.108663346613547</c:v>
                </c:pt>
                <c:pt idx="10">
                  <c:v>14.068984727755632</c:v>
                </c:pt>
              </c:numCache>
            </c:numRef>
          </c:val>
          <c:smooth val="0"/>
          <c:extLst>
            <c:ext xmlns:c16="http://schemas.microsoft.com/office/drawing/2014/chart" uri="{C3380CC4-5D6E-409C-BE32-E72D297353CC}">
              <c16:uniqueId val="{00000000-2DB9-4FF9-8BB2-15C2F61A33A0}"/>
            </c:ext>
          </c:extLst>
        </c:ser>
        <c:dLbls>
          <c:showLegendKey val="0"/>
          <c:showVal val="0"/>
          <c:showCatName val="0"/>
          <c:showSerName val="0"/>
          <c:showPercent val="0"/>
          <c:showBubbleSize val="0"/>
        </c:dLbls>
        <c:marker val="1"/>
        <c:smooth val="0"/>
        <c:axId val="673210495"/>
        <c:axId val="375967231"/>
      </c:lineChart>
      <c:catAx>
        <c:axId val="67321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967231"/>
        <c:crosses val="autoZero"/>
        <c:auto val="1"/>
        <c:lblAlgn val="ctr"/>
        <c:lblOffset val="100"/>
        <c:noMultiLvlLbl val="0"/>
      </c:catAx>
      <c:valAx>
        <c:axId val="375967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210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Unemployment Data Dashboard.xlsx]Pivot Tables!Rate trend by region</c:name>
    <c:fmtId val="3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613917794831363E-2"/>
          <c:y val="0.26595111891843526"/>
          <c:w val="0.90135646302322225"/>
          <c:h val="0.60481031308575217"/>
        </c:manualLayout>
      </c:layout>
      <c:lineChart>
        <c:grouping val="standard"/>
        <c:varyColors val="0"/>
        <c:ser>
          <c:idx val="0"/>
          <c:order val="0"/>
          <c:tx>
            <c:strRef>
              <c:f>'Pivot Tables'!$E$2:$E$3</c:f>
              <c:strCache>
                <c:ptCount val="1"/>
                <c:pt idx="0">
                  <c:v>Africa</c:v>
                </c:pt>
              </c:strCache>
            </c:strRef>
          </c:tx>
          <c:spPr>
            <a:ln w="28575" cap="rnd">
              <a:solidFill>
                <a:schemeClr val="accent1"/>
              </a:solidFill>
              <a:round/>
            </a:ln>
            <a:effectLst/>
          </c:spPr>
          <c:marker>
            <c:symbol val="circle"/>
            <c:size val="5"/>
            <c:spPr>
              <a:noFill/>
              <a:ln w="9525">
                <a:noFill/>
              </a:ln>
              <a:effectLst/>
            </c:spPr>
          </c:marker>
          <c:cat>
            <c:strRef>
              <c:f>'Pivot Tables'!$D$4:$D$14</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Tables'!$E$4:$E$14</c:f>
              <c:numCache>
                <c:formatCode>General</c:formatCode>
                <c:ptCount val="11"/>
                <c:pt idx="0">
                  <c:v>12.843337962962963</c:v>
                </c:pt>
                <c:pt idx="1">
                  <c:v>13.038523148148148</c:v>
                </c:pt>
                <c:pt idx="2">
                  <c:v>13.083643518518519</c:v>
                </c:pt>
                <c:pt idx="3">
                  <c:v>13.199717592592593</c:v>
                </c:pt>
                <c:pt idx="4">
                  <c:v>13.052902777777778</c:v>
                </c:pt>
                <c:pt idx="5">
                  <c:v>13.203759259259259</c:v>
                </c:pt>
                <c:pt idx="6">
                  <c:v>14.457731481481481</c:v>
                </c:pt>
                <c:pt idx="7">
                  <c:v>14.395694444444443</c:v>
                </c:pt>
                <c:pt idx="8">
                  <c:v>13.496356481481476</c:v>
                </c:pt>
                <c:pt idx="9">
                  <c:v>13.339398148148156</c:v>
                </c:pt>
                <c:pt idx="10">
                  <c:v>13.228629629629623</c:v>
                </c:pt>
              </c:numCache>
            </c:numRef>
          </c:val>
          <c:smooth val="0"/>
          <c:extLst>
            <c:ext xmlns:c16="http://schemas.microsoft.com/office/drawing/2014/chart" uri="{C3380CC4-5D6E-409C-BE32-E72D297353CC}">
              <c16:uniqueId val="{00000000-29B0-41F3-B841-7E5D974A1534}"/>
            </c:ext>
          </c:extLst>
        </c:ser>
        <c:ser>
          <c:idx val="1"/>
          <c:order val="1"/>
          <c:tx>
            <c:strRef>
              <c:f>'Pivot Tables'!$F$2:$F$3</c:f>
              <c:strCache>
                <c:ptCount val="1"/>
                <c:pt idx="0">
                  <c:v>Asia</c:v>
                </c:pt>
              </c:strCache>
            </c:strRef>
          </c:tx>
          <c:spPr>
            <a:ln w="28575" cap="rnd">
              <a:solidFill>
                <a:schemeClr val="accent2"/>
              </a:solidFill>
              <a:round/>
            </a:ln>
            <a:effectLst/>
          </c:spPr>
          <c:marker>
            <c:symbol val="circle"/>
            <c:size val="5"/>
            <c:spPr>
              <a:noFill/>
              <a:ln w="9525">
                <a:noFill/>
              </a:ln>
              <a:effectLst/>
            </c:spPr>
          </c:marker>
          <c:cat>
            <c:strRef>
              <c:f>'Pivot Tables'!$D$4:$D$14</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Tables'!$F$4:$F$14</c:f>
              <c:numCache>
                <c:formatCode>General</c:formatCode>
                <c:ptCount val="11"/>
                <c:pt idx="0">
                  <c:v>9.9540459183673473</c:v>
                </c:pt>
                <c:pt idx="1">
                  <c:v>10.314224489795919</c:v>
                </c:pt>
                <c:pt idx="2">
                  <c:v>10.49311224489796</c:v>
                </c:pt>
                <c:pt idx="3">
                  <c:v>10.827602040816327</c:v>
                </c:pt>
                <c:pt idx="4">
                  <c:v>10.610704081632653</c:v>
                </c:pt>
                <c:pt idx="5">
                  <c:v>10.249918367346938</c:v>
                </c:pt>
                <c:pt idx="6">
                  <c:v>11.639520408163266</c:v>
                </c:pt>
                <c:pt idx="7">
                  <c:v>11.133270408163266</c:v>
                </c:pt>
                <c:pt idx="8">
                  <c:v>10.449903061224497</c:v>
                </c:pt>
                <c:pt idx="9">
                  <c:v>10.343486394557821</c:v>
                </c:pt>
                <c:pt idx="10">
                  <c:v>10.383772108843541</c:v>
                </c:pt>
              </c:numCache>
            </c:numRef>
          </c:val>
          <c:smooth val="0"/>
          <c:extLst>
            <c:ext xmlns:c16="http://schemas.microsoft.com/office/drawing/2014/chart" uri="{C3380CC4-5D6E-409C-BE32-E72D297353CC}">
              <c16:uniqueId val="{00000001-29B0-41F3-B841-7E5D974A1534}"/>
            </c:ext>
          </c:extLst>
        </c:ser>
        <c:ser>
          <c:idx val="2"/>
          <c:order val="2"/>
          <c:tx>
            <c:strRef>
              <c:f>'Pivot Tables'!$G$2:$G$3</c:f>
              <c:strCache>
                <c:ptCount val="1"/>
                <c:pt idx="0">
                  <c:v>Europe</c:v>
                </c:pt>
              </c:strCache>
            </c:strRef>
          </c:tx>
          <c:spPr>
            <a:ln w="28575" cap="rnd">
              <a:solidFill>
                <a:schemeClr val="accent3"/>
              </a:solidFill>
              <a:round/>
            </a:ln>
            <a:effectLst/>
          </c:spPr>
          <c:marker>
            <c:symbol val="circle"/>
            <c:size val="5"/>
            <c:spPr>
              <a:noFill/>
              <a:ln w="9525">
                <a:noFill/>
              </a:ln>
              <a:effectLst/>
            </c:spPr>
          </c:marker>
          <c:cat>
            <c:strRef>
              <c:f>'Pivot Tables'!$D$4:$D$14</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Tables'!$G$4:$G$14</c:f>
              <c:numCache>
                <c:formatCode>General</c:formatCode>
                <c:ptCount val="11"/>
                <c:pt idx="0">
                  <c:v>17.247182926829268</c:v>
                </c:pt>
                <c:pt idx="1">
                  <c:v>16.204158536585364</c:v>
                </c:pt>
                <c:pt idx="2">
                  <c:v>14.876243902439025</c:v>
                </c:pt>
                <c:pt idx="3">
                  <c:v>13.263786585365853</c:v>
                </c:pt>
                <c:pt idx="4">
                  <c:v>11.947152439024391</c:v>
                </c:pt>
                <c:pt idx="5">
                  <c:v>11.039890243902439</c:v>
                </c:pt>
                <c:pt idx="6">
                  <c:v>12.687115853658536</c:v>
                </c:pt>
                <c:pt idx="7">
                  <c:v>12.495737804878049</c:v>
                </c:pt>
                <c:pt idx="8">
                  <c:v>10.986988821138208</c:v>
                </c:pt>
                <c:pt idx="9">
                  <c:v>10.58256199186992</c:v>
                </c:pt>
                <c:pt idx="10">
                  <c:v>10.521074186991873</c:v>
                </c:pt>
              </c:numCache>
            </c:numRef>
          </c:val>
          <c:smooth val="0"/>
          <c:extLst>
            <c:ext xmlns:c16="http://schemas.microsoft.com/office/drawing/2014/chart" uri="{C3380CC4-5D6E-409C-BE32-E72D297353CC}">
              <c16:uniqueId val="{00000002-29B0-41F3-B841-7E5D974A1534}"/>
            </c:ext>
          </c:extLst>
        </c:ser>
        <c:ser>
          <c:idx val="3"/>
          <c:order val="3"/>
          <c:tx>
            <c:strRef>
              <c:f>'Pivot Tables'!$H$2:$H$3</c:f>
              <c:strCache>
                <c:ptCount val="1"/>
                <c:pt idx="0">
                  <c:v>North America</c:v>
                </c:pt>
              </c:strCache>
            </c:strRef>
          </c:tx>
          <c:spPr>
            <a:ln w="28575" cap="rnd">
              <a:solidFill>
                <a:schemeClr val="accent4"/>
              </a:solidFill>
              <a:round/>
            </a:ln>
            <a:effectLst/>
          </c:spPr>
          <c:marker>
            <c:symbol val="circle"/>
            <c:size val="5"/>
            <c:spPr>
              <a:noFill/>
              <a:ln w="9525">
                <a:noFill/>
              </a:ln>
              <a:effectLst/>
            </c:spPr>
          </c:marker>
          <c:cat>
            <c:strRef>
              <c:f>'Pivot Tables'!$D$4:$D$14</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Tables'!$H$4:$H$14</c:f>
              <c:numCache>
                <c:formatCode>General</c:formatCode>
                <c:ptCount val="11"/>
                <c:pt idx="0">
                  <c:v>13.652684210526317</c:v>
                </c:pt>
                <c:pt idx="1">
                  <c:v>13.059184210526317</c:v>
                </c:pt>
                <c:pt idx="2">
                  <c:v>12.933592105263157</c:v>
                </c:pt>
                <c:pt idx="3">
                  <c:v>12.14146052631579</c:v>
                </c:pt>
                <c:pt idx="4">
                  <c:v>12.270618421052632</c:v>
                </c:pt>
                <c:pt idx="5">
                  <c:v>12.352684210526315</c:v>
                </c:pt>
                <c:pt idx="6">
                  <c:v>15.424434210526316</c:v>
                </c:pt>
                <c:pt idx="7">
                  <c:v>14.413013157894735</c:v>
                </c:pt>
                <c:pt idx="8">
                  <c:v>12.475184210526315</c:v>
                </c:pt>
                <c:pt idx="9">
                  <c:v>11.971644736842103</c:v>
                </c:pt>
                <c:pt idx="10">
                  <c:v>11.989552631578947</c:v>
                </c:pt>
              </c:numCache>
            </c:numRef>
          </c:val>
          <c:smooth val="0"/>
          <c:extLst>
            <c:ext xmlns:c16="http://schemas.microsoft.com/office/drawing/2014/chart" uri="{C3380CC4-5D6E-409C-BE32-E72D297353CC}">
              <c16:uniqueId val="{00000003-29B0-41F3-B841-7E5D974A1534}"/>
            </c:ext>
          </c:extLst>
        </c:ser>
        <c:ser>
          <c:idx val="4"/>
          <c:order val="4"/>
          <c:tx>
            <c:strRef>
              <c:f>'Pivot Tables'!$I$2:$I$3</c:f>
              <c:strCache>
                <c:ptCount val="1"/>
                <c:pt idx="0">
                  <c:v>Oceania</c:v>
                </c:pt>
              </c:strCache>
            </c:strRef>
          </c:tx>
          <c:spPr>
            <a:ln w="28575" cap="rnd">
              <a:solidFill>
                <a:schemeClr val="accent5"/>
              </a:solidFill>
              <a:round/>
            </a:ln>
            <a:effectLst/>
          </c:spPr>
          <c:marker>
            <c:symbol val="circle"/>
            <c:size val="5"/>
            <c:spPr>
              <a:noFill/>
              <a:ln w="9525">
                <a:noFill/>
              </a:ln>
              <a:effectLst/>
            </c:spPr>
          </c:marker>
          <c:cat>
            <c:strRef>
              <c:f>'Pivot Tables'!$D$4:$D$14</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Tables'!$I$4:$I$14</c:f>
              <c:numCache>
                <c:formatCode>General</c:formatCode>
                <c:ptCount val="11"/>
                <c:pt idx="0">
                  <c:v>10.128477272727274</c:v>
                </c:pt>
                <c:pt idx="1">
                  <c:v>10.054500000000001</c:v>
                </c:pt>
                <c:pt idx="2">
                  <c:v>9.8393636363636361</c:v>
                </c:pt>
                <c:pt idx="3">
                  <c:v>9.8667727272727266</c:v>
                </c:pt>
                <c:pt idx="4">
                  <c:v>9.9848863636363632</c:v>
                </c:pt>
                <c:pt idx="5">
                  <c:v>9.6683181818181811</c:v>
                </c:pt>
                <c:pt idx="6">
                  <c:v>11.145727272727273</c:v>
                </c:pt>
                <c:pt idx="7">
                  <c:v>10.342022727272727</c:v>
                </c:pt>
                <c:pt idx="8">
                  <c:v>9.6664318181818221</c:v>
                </c:pt>
                <c:pt idx="9">
                  <c:v>9.5635454545454586</c:v>
                </c:pt>
                <c:pt idx="10">
                  <c:v>9.5783636363636351</c:v>
                </c:pt>
              </c:numCache>
            </c:numRef>
          </c:val>
          <c:smooth val="0"/>
          <c:extLst>
            <c:ext xmlns:c16="http://schemas.microsoft.com/office/drawing/2014/chart" uri="{C3380CC4-5D6E-409C-BE32-E72D297353CC}">
              <c16:uniqueId val="{00000004-29B0-41F3-B841-7E5D974A1534}"/>
            </c:ext>
          </c:extLst>
        </c:ser>
        <c:ser>
          <c:idx val="5"/>
          <c:order val="5"/>
          <c:tx>
            <c:strRef>
              <c:f>'Pivot Tables'!$J$2:$J$3</c:f>
              <c:strCache>
                <c:ptCount val="1"/>
                <c:pt idx="0">
                  <c:v>South America</c:v>
                </c:pt>
              </c:strCache>
            </c:strRef>
          </c:tx>
          <c:spPr>
            <a:ln w="28575" cap="rnd">
              <a:solidFill>
                <a:schemeClr val="accent6"/>
              </a:solidFill>
              <a:round/>
            </a:ln>
            <a:effectLst/>
          </c:spPr>
          <c:marker>
            <c:symbol val="circle"/>
            <c:size val="5"/>
            <c:spPr>
              <a:noFill/>
              <a:ln w="9525">
                <a:noFill/>
              </a:ln>
              <a:effectLst/>
            </c:spPr>
          </c:marker>
          <c:cat>
            <c:strRef>
              <c:f>'Pivot Tables'!$D$4:$D$14</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Tables'!$J$4:$J$14</c:f>
              <c:numCache>
                <c:formatCode>General</c:formatCode>
                <c:ptCount val="11"/>
                <c:pt idx="0">
                  <c:v>10.702285714285713</c:v>
                </c:pt>
                <c:pt idx="1">
                  <c:v>10.710571428571429</c:v>
                </c:pt>
                <c:pt idx="2">
                  <c:v>11.791428571428572</c:v>
                </c:pt>
                <c:pt idx="3">
                  <c:v>12.126821428571429</c:v>
                </c:pt>
                <c:pt idx="4">
                  <c:v>12.068035714285713</c:v>
                </c:pt>
                <c:pt idx="5">
                  <c:v>12.403339285714285</c:v>
                </c:pt>
                <c:pt idx="6">
                  <c:v>16.258749999999999</c:v>
                </c:pt>
                <c:pt idx="7">
                  <c:v>13.941035714285714</c:v>
                </c:pt>
                <c:pt idx="8">
                  <c:v>11.565053571428573</c:v>
                </c:pt>
                <c:pt idx="9">
                  <c:v>11.178732142857141</c:v>
                </c:pt>
                <c:pt idx="10">
                  <c:v>11.057714285714287</c:v>
                </c:pt>
              </c:numCache>
            </c:numRef>
          </c:val>
          <c:smooth val="0"/>
          <c:extLst>
            <c:ext xmlns:c16="http://schemas.microsoft.com/office/drawing/2014/chart" uri="{C3380CC4-5D6E-409C-BE32-E72D297353CC}">
              <c16:uniqueId val="{00000005-29B0-41F3-B841-7E5D974A1534}"/>
            </c:ext>
          </c:extLst>
        </c:ser>
        <c:dLbls>
          <c:showLegendKey val="0"/>
          <c:showVal val="0"/>
          <c:showCatName val="0"/>
          <c:showSerName val="0"/>
          <c:showPercent val="0"/>
          <c:showBubbleSize val="0"/>
        </c:dLbls>
        <c:marker val="1"/>
        <c:smooth val="0"/>
        <c:axId val="503520607"/>
        <c:axId val="665081935"/>
      </c:lineChart>
      <c:catAx>
        <c:axId val="503520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081935"/>
        <c:crosses val="autoZero"/>
        <c:auto val="1"/>
        <c:lblAlgn val="ctr"/>
        <c:lblOffset val="100"/>
        <c:noMultiLvlLbl val="0"/>
      </c:catAx>
      <c:valAx>
        <c:axId val="665081935"/>
        <c:scaling>
          <c:orientation val="minMax"/>
          <c:min val="3"/>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520607"/>
        <c:crosses val="autoZero"/>
        <c:crossBetween val="between"/>
      </c:valAx>
      <c:spPr>
        <a:noFill/>
        <a:ln>
          <a:noFill/>
        </a:ln>
        <a:effectLst/>
      </c:spPr>
    </c:plotArea>
    <c:legend>
      <c:legendPos val="t"/>
      <c:layout>
        <c:manualLayout>
          <c:xMode val="edge"/>
          <c:yMode val="edge"/>
          <c:x val="0.32557557730898129"/>
          <c:y val="0.1161191658427658"/>
          <c:w val="0.64684892388451432"/>
          <c:h val="0.113820184669854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Unemployment Data Dashboard.xlsx]Pivot Tables!Best employment rates</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Tables'!$H$17</c:f>
              <c:strCache>
                <c:ptCount val="1"/>
                <c:pt idx="0">
                  <c:v>Total</c:v>
                </c:pt>
              </c:strCache>
            </c:strRef>
          </c:tx>
          <c:spPr>
            <a:solidFill>
              <a:schemeClr val="accent1"/>
            </a:solidFill>
            <a:ln>
              <a:noFill/>
            </a:ln>
            <a:effectLst/>
          </c:spPr>
          <c:invertIfNegative val="0"/>
          <c:cat>
            <c:strRef>
              <c:f>'Pivot Tables'!$G$18:$G$22</c:f>
              <c:strCache>
                <c:ptCount val="5"/>
                <c:pt idx="0">
                  <c:v>Solomon Islands</c:v>
                </c:pt>
                <c:pt idx="1">
                  <c:v>Chad</c:v>
                </c:pt>
                <c:pt idx="2">
                  <c:v>Qatar</c:v>
                </c:pt>
                <c:pt idx="3">
                  <c:v>Niger</c:v>
                </c:pt>
                <c:pt idx="4">
                  <c:v>Cambodia</c:v>
                </c:pt>
              </c:strCache>
            </c:strRef>
          </c:cat>
          <c:val>
            <c:numRef>
              <c:f>'Pivot Tables'!$H$18:$H$22</c:f>
              <c:numCache>
                <c:formatCode>General</c:formatCode>
                <c:ptCount val="5"/>
                <c:pt idx="0">
                  <c:v>1.2478636363636364</c:v>
                </c:pt>
                <c:pt idx="1">
                  <c:v>1.1958181818181819</c:v>
                </c:pt>
                <c:pt idx="2">
                  <c:v>0.70340909090909076</c:v>
                </c:pt>
                <c:pt idx="3">
                  <c:v>0.59318181818181814</c:v>
                </c:pt>
                <c:pt idx="4">
                  <c:v>0.45968181818181819</c:v>
                </c:pt>
              </c:numCache>
            </c:numRef>
          </c:val>
          <c:extLst>
            <c:ext xmlns:c16="http://schemas.microsoft.com/office/drawing/2014/chart" uri="{C3380CC4-5D6E-409C-BE32-E72D297353CC}">
              <c16:uniqueId val="{00000000-50A6-443F-9897-26E1B66E3001}"/>
            </c:ext>
          </c:extLst>
        </c:ser>
        <c:dLbls>
          <c:showLegendKey val="0"/>
          <c:showVal val="0"/>
          <c:showCatName val="0"/>
          <c:showSerName val="0"/>
          <c:showPercent val="0"/>
          <c:showBubbleSize val="0"/>
        </c:dLbls>
        <c:gapWidth val="50"/>
        <c:axId val="1105483280"/>
        <c:axId val="10956176"/>
      </c:barChart>
      <c:catAx>
        <c:axId val="1105483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6176"/>
        <c:crosses val="autoZero"/>
        <c:auto val="1"/>
        <c:lblAlgn val="ctr"/>
        <c:lblOffset val="100"/>
        <c:noMultiLvlLbl val="0"/>
      </c:catAx>
      <c:valAx>
        <c:axId val="10956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48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Unemployment Data Dashboard.xlsx]Pivot Tables!Worst employment rates</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Tables'!$E$17</c:f>
              <c:strCache>
                <c:ptCount val="1"/>
                <c:pt idx="0">
                  <c:v>Total</c:v>
                </c:pt>
              </c:strCache>
            </c:strRef>
          </c:tx>
          <c:spPr>
            <a:solidFill>
              <a:schemeClr val="accent1"/>
            </a:solidFill>
            <a:ln>
              <a:noFill/>
            </a:ln>
            <a:effectLst/>
          </c:spPr>
          <c:invertIfNegative val="0"/>
          <c:cat>
            <c:strRef>
              <c:f>'Pivot Tables'!$D$18:$D$23</c:f>
              <c:strCache>
                <c:ptCount val="5"/>
                <c:pt idx="0">
                  <c:v>Eswatini</c:v>
                </c:pt>
                <c:pt idx="1">
                  <c:v>South Africa</c:v>
                </c:pt>
                <c:pt idx="2">
                  <c:v>Libya</c:v>
                </c:pt>
                <c:pt idx="3">
                  <c:v>Palestinian Territories</c:v>
                </c:pt>
                <c:pt idx="4">
                  <c:v>Djibouti</c:v>
                </c:pt>
              </c:strCache>
            </c:strRef>
          </c:cat>
          <c:val>
            <c:numRef>
              <c:f>'Pivot Tables'!$E$18:$E$23</c:f>
              <c:numCache>
                <c:formatCode>General</c:formatCode>
                <c:ptCount val="5"/>
                <c:pt idx="0">
                  <c:v>33.543227272727272</c:v>
                </c:pt>
                <c:pt idx="1">
                  <c:v>34.789568181818183</c:v>
                </c:pt>
                <c:pt idx="2">
                  <c:v>36.44254545454546</c:v>
                </c:pt>
                <c:pt idx="3">
                  <c:v>36.623083333333334</c:v>
                </c:pt>
                <c:pt idx="4">
                  <c:v>49.093886363636365</c:v>
                </c:pt>
              </c:numCache>
            </c:numRef>
          </c:val>
          <c:extLst>
            <c:ext xmlns:c16="http://schemas.microsoft.com/office/drawing/2014/chart" uri="{C3380CC4-5D6E-409C-BE32-E72D297353CC}">
              <c16:uniqueId val="{00000000-E372-45D6-BAB6-654E1F37C0F0}"/>
            </c:ext>
          </c:extLst>
        </c:ser>
        <c:dLbls>
          <c:showLegendKey val="0"/>
          <c:showVal val="0"/>
          <c:showCatName val="0"/>
          <c:showSerName val="0"/>
          <c:showPercent val="0"/>
          <c:showBubbleSize val="0"/>
        </c:dLbls>
        <c:gapWidth val="50"/>
        <c:axId val="678087472"/>
        <c:axId val="678065920"/>
      </c:barChart>
      <c:catAx>
        <c:axId val="67808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065920"/>
        <c:crosses val="autoZero"/>
        <c:auto val="1"/>
        <c:lblAlgn val="ctr"/>
        <c:lblOffset val="100"/>
        <c:noMultiLvlLbl val="0"/>
      </c:catAx>
      <c:valAx>
        <c:axId val="678065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08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Unemployment Data Dashboard.xlsx]Pivot Tables!Average rate by region</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solidFill>
              <a:schemeClr val="accent1"/>
            </a:solidFill>
            <a:ln>
              <a:noFill/>
            </a:ln>
            <a:effectLst/>
          </c:spPr>
          <c:invertIfNegative val="0"/>
          <c:cat>
            <c:strRef>
              <c:f>'Pivot Tables'!$A$18:$A$24</c:f>
              <c:strCache>
                <c:ptCount val="6"/>
                <c:pt idx="0">
                  <c:v>Africa</c:v>
                </c:pt>
                <c:pt idx="1">
                  <c:v>Asia</c:v>
                </c:pt>
                <c:pt idx="2">
                  <c:v>Europe</c:v>
                </c:pt>
                <c:pt idx="3">
                  <c:v>North America</c:v>
                </c:pt>
                <c:pt idx="4">
                  <c:v>Oceania</c:v>
                </c:pt>
                <c:pt idx="5">
                  <c:v>South America</c:v>
                </c:pt>
              </c:strCache>
            </c:strRef>
          </c:cat>
          <c:val>
            <c:numRef>
              <c:f>'Pivot Tables'!$B$18:$B$24</c:f>
              <c:numCache>
                <c:formatCode>General</c:formatCode>
                <c:ptCount val="6"/>
                <c:pt idx="0">
                  <c:v>13.394517676767679</c:v>
                </c:pt>
                <c:pt idx="1">
                  <c:v>10.58177813852814</c:v>
                </c:pt>
                <c:pt idx="2">
                  <c:v>12.89562666297117</c:v>
                </c:pt>
                <c:pt idx="3">
                  <c:v>12.971277511961722</c:v>
                </c:pt>
                <c:pt idx="4">
                  <c:v>9.9853099173553694</c:v>
                </c:pt>
                <c:pt idx="5">
                  <c:v>12.163978896103897</c:v>
                </c:pt>
              </c:numCache>
            </c:numRef>
          </c:val>
          <c:extLst>
            <c:ext xmlns:c16="http://schemas.microsoft.com/office/drawing/2014/chart" uri="{C3380CC4-5D6E-409C-BE32-E72D297353CC}">
              <c16:uniqueId val="{00000000-75E0-4FE6-A0BD-A6B133E0B5EB}"/>
            </c:ext>
          </c:extLst>
        </c:ser>
        <c:dLbls>
          <c:showLegendKey val="0"/>
          <c:showVal val="0"/>
          <c:showCatName val="0"/>
          <c:showSerName val="0"/>
          <c:showPercent val="0"/>
          <c:showBubbleSize val="0"/>
        </c:dLbls>
        <c:gapWidth val="50"/>
        <c:overlap val="-27"/>
        <c:axId val="1389963088"/>
        <c:axId val="961876560"/>
      </c:barChart>
      <c:catAx>
        <c:axId val="138996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876560"/>
        <c:crosses val="autoZero"/>
        <c:auto val="1"/>
        <c:lblAlgn val="ctr"/>
        <c:lblOffset val="100"/>
        <c:noMultiLvlLbl val="0"/>
      </c:catAx>
      <c:valAx>
        <c:axId val="961876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96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Unemployment Data Dashboard.xlsx]Pivot Tables!Age category distribution per region</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483239595050621E-2"/>
          <c:y val="0.22147218084225961"/>
          <c:w val="0.90008818897637799"/>
          <c:h val="0.59124068950840603"/>
        </c:manualLayout>
      </c:layout>
      <c:barChart>
        <c:barDir val="col"/>
        <c:grouping val="clustered"/>
        <c:varyColors val="0"/>
        <c:ser>
          <c:idx val="0"/>
          <c:order val="0"/>
          <c:tx>
            <c:strRef>
              <c:f>'Pivot Tables'!$B$29:$B$30</c:f>
              <c:strCache>
                <c:ptCount val="1"/>
                <c:pt idx="0">
                  <c:v>Adults</c:v>
                </c:pt>
              </c:strCache>
            </c:strRef>
          </c:tx>
          <c:spPr>
            <a:solidFill>
              <a:schemeClr val="accent1"/>
            </a:solidFill>
            <a:ln>
              <a:noFill/>
            </a:ln>
            <a:effectLst/>
          </c:spPr>
          <c:invertIfNegative val="0"/>
          <c:cat>
            <c:strRef>
              <c:f>'Pivot Tables'!$A$31:$A$37</c:f>
              <c:strCache>
                <c:ptCount val="6"/>
                <c:pt idx="0">
                  <c:v>Africa</c:v>
                </c:pt>
                <c:pt idx="1">
                  <c:v>Asia</c:v>
                </c:pt>
                <c:pt idx="2">
                  <c:v>Europe</c:v>
                </c:pt>
                <c:pt idx="3">
                  <c:v>North America</c:v>
                </c:pt>
                <c:pt idx="4">
                  <c:v>Oceania</c:v>
                </c:pt>
                <c:pt idx="5">
                  <c:v>South America</c:v>
                </c:pt>
              </c:strCache>
            </c:strRef>
          </c:cat>
          <c:val>
            <c:numRef>
              <c:f>'Pivot Tables'!$B$31:$B$37</c:f>
              <c:numCache>
                <c:formatCode>General</c:formatCode>
                <c:ptCount val="6"/>
                <c:pt idx="0">
                  <c:v>7.8346540404040388</c:v>
                </c:pt>
                <c:pt idx="1">
                  <c:v>5.2959409400123691</c:v>
                </c:pt>
                <c:pt idx="2">
                  <c:v>6.9128292682926844</c:v>
                </c:pt>
                <c:pt idx="3">
                  <c:v>6.2581698564593289</c:v>
                </c:pt>
                <c:pt idx="4">
                  <c:v>4.102702479338844</c:v>
                </c:pt>
                <c:pt idx="5">
                  <c:v>5.858123376623376</c:v>
                </c:pt>
              </c:numCache>
            </c:numRef>
          </c:val>
          <c:extLst>
            <c:ext xmlns:c16="http://schemas.microsoft.com/office/drawing/2014/chart" uri="{C3380CC4-5D6E-409C-BE32-E72D297353CC}">
              <c16:uniqueId val="{00000000-709D-403D-BA0A-D70FFB95BC23}"/>
            </c:ext>
          </c:extLst>
        </c:ser>
        <c:ser>
          <c:idx val="1"/>
          <c:order val="1"/>
          <c:tx>
            <c:strRef>
              <c:f>'Pivot Tables'!$C$29:$C$30</c:f>
              <c:strCache>
                <c:ptCount val="1"/>
                <c:pt idx="0">
                  <c:v>Youth</c:v>
                </c:pt>
              </c:strCache>
            </c:strRef>
          </c:tx>
          <c:spPr>
            <a:solidFill>
              <a:schemeClr val="accent2"/>
            </a:solidFill>
            <a:ln>
              <a:noFill/>
            </a:ln>
            <a:effectLst/>
          </c:spPr>
          <c:invertIfNegative val="0"/>
          <c:cat>
            <c:strRef>
              <c:f>'Pivot Tables'!$A$31:$A$37</c:f>
              <c:strCache>
                <c:ptCount val="6"/>
                <c:pt idx="0">
                  <c:v>Africa</c:v>
                </c:pt>
                <c:pt idx="1">
                  <c:v>Asia</c:v>
                </c:pt>
                <c:pt idx="2">
                  <c:v>Europe</c:v>
                </c:pt>
                <c:pt idx="3">
                  <c:v>North America</c:v>
                </c:pt>
                <c:pt idx="4">
                  <c:v>Oceania</c:v>
                </c:pt>
                <c:pt idx="5">
                  <c:v>South America</c:v>
                </c:pt>
              </c:strCache>
            </c:strRef>
          </c:cat>
          <c:val>
            <c:numRef>
              <c:f>'Pivot Tables'!$C$31:$C$37</c:f>
              <c:numCache>
                <c:formatCode>General</c:formatCode>
                <c:ptCount val="6"/>
                <c:pt idx="0">
                  <c:v>18.954381313131314</c:v>
                </c:pt>
                <c:pt idx="1">
                  <c:v>15.86761533704391</c:v>
                </c:pt>
                <c:pt idx="2">
                  <c:v>18.878424057649664</c:v>
                </c:pt>
                <c:pt idx="3">
                  <c:v>19.684385167464114</c:v>
                </c:pt>
                <c:pt idx="4">
                  <c:v>15.867917355371899</c:v>
                </c:pt>
                <c:pt idx="5">
                  <c:v>18.469834415584415</c:v>
                </c:pt>
              </c:numCache>
            </c:numRef>
          </c:val>
          <c:extLst>
            <c:ext xmlns:c16="http://schemas.microsoft.com/office/drawing/2014/chart" uri="{C3380CC4-5D6E-409C-BE32-E72D297353CC}">
              <c16:uniqueId val="{00000004-D3B4-45FB-A7F3-2D3340B384BA}"/>
            </c:ext>
          </c:extLst>
        </c:ser>
        <c:dLbls>
          <c:showLegendKey val="0"/>
          <c:showVal val="0"/>
          <c:showCatName val="0"/>
          <c:showSerName val="0"/>
          <c:showPercent val="0"/>
          <c:showBubbleSize val="0"/>
        </c:dLbls>
        <c:gapWidth val="100"/>
        <c:overlap val="-27"/>
        <c:axId val="805182527"/>
        <c:axId val="132664191"/>
      </c:barChart>
      <c:catAx>
        <c:axId val="80518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4191"/>
        <c:crosses val="autoZero"/>
        <c:auto val="1"/>
        <c:lblAlgn val="ctr"/>
        <c:lblOffset val="100"/>
        <c:noMultiLvlLbl val="0"/>
      </c:catAx>
      <c:valAx>
        <c:axId val="132664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182527"/>
        <c:crosses val="autoZero"/>
        <c:crossBetween val="between"/>
      </c:valAx>
      <c:spPr>
        <a:noFill/>
        <a:ln>
          <a:noFill/>
        </a:ln>
        <a:effectLst/>
      </c:spPr>
    </c:plotArea>
    <c:legend>
      <c:legendPos val="t"/>
      <c:layout>
        <c:manualLayout>
          <c:xMode val="edge"/>
          <c:yMode val="edge"/>
          <c:x val="0.64291541057367829"/>
          <c:y val="0.10544276560024592"/>
          <c:w val="0.22165106861642297"/>
          <c:h val="0.101352060722139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Unemployment Data Dashboard.xlsx]Pivot Tables!Rate trend by  age category</c:name>
    <c:fmtId val="3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988342366295125E-2"/>
          <c:y val="0.18727436097514838"/>
          <c:w val="0.90190986295016073"/>
          <c:h val="0.673866366704162"/>
        </c:manualLayout>
      </c:layout>
      <c:lineChart>
        <c:grouping val="standard"/>
        <c:varyColors val="0"/>
        <c:ser>
          <c:idx val="0"/>
          <c:order val="0"/>
          <c:tx>
            <c:strRef>
              <c:f>'Pivot Tables'!$B$44:$B$45</c:f>
              <c:strCache>
                <c:ptCount val="1"/>
                <c:pt idx="0">
                  <c:v>Adults</c:v>
                </c:pt>
              </c:strCache>
            </c:strRef>
          </c:tx>
          <c:spPr>
            <a:ln w="28575" cap="rnd">
              <a:solidFill>
                <a:schemeClr val="accent1"/>
              </a:solidFill>
              <a:round/>
            </a:ln>
            <a:effectLst/>
          </c:spPr>
          <c:marker>
            <c:symbol val="none"/>
          </c:marker>
          <c:cat>
            <c:strRef>
              <c:f>'Pivot Tables'!$A$46:$A$56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Tables'!$B$46:$B$56</c:f>
              <c:numCache>
                <c:formatCode>General</c:formatCode>
                <c:ptCount val="11"/>
                <c:pt idx="0">
                  <c:v>6.7550159574468083</c:v>
                </c:pt>
                <c:pt idx="1">
                  <c:v>6.7096409574468083</c:v>
                </c:pt>
                <c:pt idx="2">
                  <c:v>6.604609042553192</c:v>
                </c:pt>
                <c:pt idx="3">
                  <c:v>6.435800531914893</c:v>
                </c:pt>
                <c:pt idx="4">
                  <c:v>6.1960292553191483</c:v>
                </c:pt>
                <c:pt idx="5">
                  <c:v>6.0969388297872342</c:v>
                </c:pt>
                <c:pt idx="6">
                  <c:v>6.9779973404255315</c:v>
                </c:pt>
                <c:pt idx="7">
                  <c:v>6.8652978723404248</c:v>
                </c:pt>
                <c:pt idx="8">
                  <c:v>6.2049317375886552</c:v>
                </c:pt>
                <c:pt idx="9">
                  <c:v>6.0572313829787188</c:v>
                </c:pt>
                <c:pt idx="10">
                  <c:v>6.0141569148936167</c:v>
                </c:pt>
              </c:numCache>
            </c:numRef>
          </c:val>
          <c:smooth val="0"/>
          <c:extLst>
            <c:ext xmlns:c16="http://schemas.microsoft.com/office/drawing/2014/chart" uri="{C3380CC4-5D6E-409C-BE32-E72D297353CC}">
              <c16:uniqueId val="{00000000-4663-4C7E-97AF-FAE7DC0CF85F}"/>
            </c:ext>
          </c:extLst>
        </c:ser>
        <c:ser>
          <c:idx val="1"/>
          <c:order val="1"/>
          <c:tx>
            <c:strRef>
              <c:f>'Pivot Tables'!$C$44:$C$45</c:f>
              <c:strCache>
                <c:ptCount val="1"/>
                <c:pt idx="0">
                  <c:v>Youth</c:v>
                </c:pt>
              </c:strCache>
            </c:strRef>
          </c:tx>
          <c:spPr>
            <a:ln w="28575" cap="rnd">
              <a:solidFill>
                <a:schemeClr val="accent2"/>
              </a:solidFill>
              <a:round/>
            </a:ln>
            <a:effectLst/>
          </c:spPr>
          <c:marker>
            <c:symbol val="none"/>
          </c:marker>
          <c:cat>
            <c:strRef>
              <c:f>'Pivot Tables'!$A$46:$A$56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Tables'!$C$46:$C$56</c:f>
              <c:numCache>
                <c:formatCode>General</c:formatCode>
                <c:ptCount val="11"/>
                <c:pt idx="0">
                  <c:v>18.873380319148936</c:v>
                </c:pt>
                <c:pt idx="1">
                  <c:v>18.636313829787234</c:v>
                </c:pt>
                <c:pt idx="2">
                  <c:v>18.391736702127659</c:v>
                </c:pt>
                <c:pt idx="3">
                  <c:v>17.991329787234044</c:v>
                </c:pt>
                <c:pt idx="4">
                  <c:v>17.490593085106383</c:v>
                </c:pt>
                <c:pt idx="5">
                  <c:v>17.122037234042555</c:v>
                </c:pt>
                <c:pt idx="6">
                  <c:v>19.77216755319149</c:v>
                </c:pt>
                <c:pt idx="7">
                  <c:v>18.858180851063832</c:v>
                </c:pt>
                <c:pt idx="8">
                  <c:v>17.162994237588663</c:v>
                </c:pt>
                <c:pt idx="9">
                  <c:v>16.817299202127664</c:v>
                </c:pt>
                <c:pt idx="10">
                  <c:v>16.778251329787249</c:v>
                </c:pt>
              </c:numCache>
            </c:numRef>
          </c:val>
          <c:smooth val="0"/>
          <c:extLst>
            <c:ext xmlns:c16="http://schemas.microsoft.com/office/drawing/2014/chart" uri="{C3380CC4-5D6E-409C-BE32-E72D297353CC}">
              <c16:uniqueId val="{00000004-BF8F-434A-B8F8-8737C173E345}"/>
            </c:ext>
          </c:extLst>
        </c:ser>
        <c:dLbls>
          <c:showLegendKey val="0"/>
          <c:showVal val="0"/>
          <c:showCatName val="0"/>
          <c:showSerName val="0"/>
          <c:showPercent val="0"/>
          <c:showBubbleSize val="0"/>
        </c:dLbls>
        <c:smooth val="0"/>
        <c:axId val="959628464"/>
        <c:axId val="1387798768"/>
      </c:lineChart>
      <c:catAx>
        <c:axId val="95962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798768"/>
        <c:crosses val="autoZero"/>
        <c:auto val="1"/>
        <c:lblAlgn val="ctr"/>
        <c:lblOffset val="100"/>
        <c:noMultiLvlLbl val="0"/>
      </c:catAx>
      <c:valAx>
        <c:axId val="1387798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628464"/>
        <c:crosses val="autoZero"/>
        <c:crossBetween val="between"/>
      </c:valAx>
      <c:spPr>
        <a:noFill/>
        <a:ln>
          <a:noFill/>
        </a:ln>
        <a:effectLst/>
      </c:spPr>
    </c:plotArea>
    <c:legend>
      <c:legendPos val="t"/>
      <c:layout>
        <c:manualLayout>
          <c:xMode val="edge"/>
          <c:yMode val="edge"/>
          <c:x val="0.62115431025667245"/>
          <c:y val="5.3127142890922421E-2"/>
          <c:w val="0.28948113304018813"/>
          <c:h val="0.101352060722139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Unemployment Data Dashboard.xlsx]Pivot Tables!Gender distribution per region</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677682806407792E-2"/>
          <c:y val="0.20758998875140611"/>
          <c:w val="0.8983455876462243"/>
          <c:h val="0.59489032620922389"/>
        </c:manualLayout>
      </c:layout>
      <c:barChart>
        <c:barDir val="col"/>
        <c:grouping val="clustered"/>
        <c:varyColors val="0"/>
        <c:ser>
          <c:idx val="0"/>
          <c:order val="0"/>
          <c:tx>
            <c:strRef>
              <c:f>'Pivot Tables'!$G$29:$G$30</c:f>
              <c:strCache>
                <c:ptCount val="1"/>
                <c:pt idx="0">
                  <c:v>Female</c:v>
                </c:pt>
              </c:strCache>
            </c:strRef>
          </c:tx>
          <c:spPr>
            <a:solidFill>
              <a:schemeClr val="accent1"/>
            </a:solidFill>
            <a:ln>
              <a:noFill/>
            </a:ln>
            <a:effectLst/>
          </c:spPr>
          <c:invertIfNegative val="0"/>
          <c:cat>
            <c:strRef>
              <c:f>'Pivot Tables'!$F$31:$F$37</c:f>
              <c:strCache>
                <c:ptCount val="6"/>
                <c:pt idx="0">
                  <c:v>Africa</c:v>
                </c:pt>
                <c:pt idx="1">
                  <c:v>Asia</c:v>
                </c:pt>
                <c:pt idx="2">
                  <c:v>Europe</c:v>
                </c:pt>
                <c:pt idx="3">
                  <c:v>North America</c:v>
                </c:pt>
                <c:pt idx="4">
                  <c:v>Oceania</c:v>
                </c:pt>
                <c:pt idx="5">
                  <c:v>South America</c:v>
                </c:pt>
              </c:strCache>
            </c:strRef>
          </c:cat>
          <c:val>
            <c:numRef>
              <c:f>'Pivot Tables'!$G$31:$G$37</c:f>
              <c:numCache>
                <c:formatCode>General</c:formatCode>
                <c:ptCount val="6"/>
                <c:pt idx="0">
                  <c:v>14.967428451178451</c:v>
                </c:pt>
                <c:pt idx="1">
                  <c:v>12.445391671820246</c:v>
                </c:pt>
                <c:pt idx="2">
                  <c:v>12.948046008869181</c:v>
                </c:pt>
                <c:pt idx="3">
                  <c:v>14.536543062200957</c:v>
                </c:pt>
                <c:pt idx="4">
                  <c:v>11.125520661157028</c:v>
                </c:pt>
                <c:pt idx="5">
                  <c:v>14.056220779220782</c:v>
                </c:pt>
              </c:numCache>
            </c:numRef>
          </c:val>
          <c:extLst>
            <c:ext xmlns:c16="http://schemas.microsoft.com/office/drawing/2014/chart" uri="{C3380CC4-5D6E-409C-BE32-E72D297353CC}">
              <c16:uniqueId val="{00000000-D0EC-4874-A220-36BD7B530452}"/>
            </c:ext>
          </c:extLst>
        </c:ser>
        <c:ser>
          <c:idx val="1"/>
          <c:order val="1"/>
          <c:tx>
            <c:strRef>
              <c:f>'Pivot Tables'!$H$29:$H$30</c:f>
              <c:strCache>
                <c:ptCount val="1"/>
                <c:pt idx="0">
                  <c:v>Male</c:v>
                </c:pt>
              </c:strCache>
            </c:strRef>
          </c:tx>
          <c:spPr>
            <a:solidFill>
              <a:schemeClr val="accent2"/>
            </a:solidFill>
            <a:ln>
              <a:noFill/>
            </a:ln>
            <a:effectLst/>
          </c:spPr>
          <c:invertIfNegative val="0"/>
          <c:cat>
            <c:strRef>
              <c:f>'Pivot Tables'!$F$31:$F$37</c:f>
              <c:strCache>
                <c:ptCount val="6"/>
                <c:pt idx="0">
                  <c:v>Africa</c:v>
                </c:pt>
                <c:pt idx="1">
                  <c:v>Asia</c:v>
                </c:pt>
                <c:pt idx="2">
                  <c:v>Europe</c:v>
                </c:pt>
                <c:pt idx="3">
                  <c:v>North America</c:v>
                </c:pt>
                <c:pt idx="4">
                  <c:v>Oceania</c:v>
                </c:pt>
                <c:pt idx="5">
                  <c:v>South America</c:v>
                </c:pt>
              </c:strCache>
            </c:strRef>
          </c:cat>
          <c:val>
            <c:numRef>
              <c:f>'Pivot Tables'!$H$31:$H$37</c:f>
              <c:numCache>
                <c:formatCode>General</c:formatCode>
                <c:ptCount val="6"/>
                <c:pt idx="0">
                  <c:v>11.821606902356896</c:v>
                </c:pt>
                <c:pt idx="1">
                  <c:v>8.7181646052360353</c:v>
                </c:pt>
                <c:pt idx="2">
                  <c:v>12.843207317073171</c:v>
                </c:pt>
                <c:pt idx="3">
                  <c:v>11.40601196172249</c:v>
                </c:pt>
                <c:pt idx="4">
                  <c:v>8.8450991735537183</c:v>
                </c:pt>
                <c:pt idx="5">
                  <c:v>10.271737012987012</c:v>
                </c:pt>
              </c:numCache>
            </c:numRef>
          </c:val>
          <c:extLst>
            <c:ext xmlns:c16="http://schemas.microsoft.com/office/drawing/2014/chart" uri="{C3380CC4-5D6E-409C-BE32-E72D297353CC}">
              <c16:uniqueId val="{00000001-BD84-4D0A-87F9-29B8C9525281}"/>
            </c:ext>
          </c:extLst>
        </c:ser>
        <c:dLbls>
          <c:showLegendKey val="0"/>
          <c:showVal val="0"/>
          <c:showCatName val="0"/>
          <c:showSerName val="0"/>
          <c:showPercent val="0"/>
          <c:showBubbleSize val="0"/>
        </c:dLbls>
        <c:gapWidth val="100"/>
        <c:overlap val="-27"/>
        <c:axId val="973010976"/>
        <c:axId val="22702432"/>
      </c:barChart>
      <c:catAx>
        <c:axId val="97301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02432"/>
        <c:crosses val="autoZero"/>
        <c:auto val="1"/>
        <c:lblAlgn val="ctr"/>
        <c:lblOffset val="100"/>
        <c:noMultiLvlLbl val="0"/>
      </c:catAx>
      <c:valAx>
        <c:axId val="22702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010976"/>
        <c:crosses val="autoZero"/>
        <c:crossBetween val="between"/>
      </c:valAx>
      <c:spPr>
        <a:noFill/>
        <a:ln>
          <a:noFill/>
        </a:ln>
        <a:effectLst/>
      </c:spPr>
    </c:plotArea>
    <c:legend>
      <c:legendPos val="t"/>
      <c:layout>
        <c:manualLayout>
          <c:xMode val="edge"/>
          <c:yMode val="edge"/>
          <c:x val="0.69232915568158049"/>
          <c:y val="8.2495781777277843E-2"/>
          <c:w val="0.22901569021933932"/>
          <c:h val="0.100447131608548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Unemployment Data Dashboard.xlsx]Pivot Tables!Rate trend per gender</c:name>
    <c:fmtId val="5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Tables'!$H$44:$H$45</c:f>
              <c:strCache>
                <c:ptCount val="1"/>
                <c:pt idx="0">
                  <c:v>Female</c:v>
                </c:pt>
              </c:strCache>
            </c:strRef>
          </c:tx>
          <c:spPr>
            <a:ln w="28575" cap="rnd">
              <a:solidFill>
                <a:schemeClr val="accent1"/>
              </a:solidFill>
              <a:round/>
            </a:ln>
            <a:effectLst/>
          </c:spPr>
          <c:marker>
            <c:symbol val="none"/>
          </c:marker>
          <c:cat>
            <c:strRef>
              <c:f>'Pivot Tables'!$G$46:$G$56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Tables'!$H$46:$H$56</c:f>
              <c:numCache>
                <c:formatCode>General</c:formatCode>
                <c:ptCount val="11"/>
                <c:pt idx="0">
                  <c:v>14.012537234042552</c:v>
                </c:pt>
                <c:pt idx="1">
                  <c:v>13.892622340425532</c:v>
                </c:pt>
                <c:pt idx="2">
                  <c:v>13.755252659574468</c:v>
                </c:pt>
                <c:pt idx="3">
                  <c:v>13.550821808510639</c:v>
                </c:pt>
                <c:pt idx="4">
                  <c:v>13.13908510638298</c:v>
                </c:pt>
                <c:pt idx="5">
                  <c:v>12.935795212765958</c:v>
                </c:pt>
                <c:pt idx="6">
                  <c:v>14.83147340425532</c:v>
                </c:pt>
                <c:pt idx="7">
                  <c:v>14.272606382978724</c:v>
                </c:pt>
                <c:pt idx="8">
                  <c:v>13.042135195035456</c:v>
                </c:pt>
                <c:pt idx="9">
                  <c:v>12.7241886820331</c:v>
                </c:pt>
                <c:pt idx="10">
                  <c:v>12.711944001182033</c:v>
                </c:pt>
              </c:numCache>
            </c:numRef>
          </c:val>
          <c:smooth val="0"/>
          <c:extLst>
            <c:ext xmlns:c16="http://schemas.microsoft.com/office/drawing/2014/chart" uri="{C3380CC4-5D6E-409C-BE32-E72D297353CC}">
              <c16:uniqueId val="{00000000-043D-4606-92BA-7F48C0066A61}"/>
            </c:ext>
          </c:extLst>
        </c:ser>
        <c:ser>
          <c:idx val="1"/>
          <c:order val="1"/>
          <c:tx>
            <c:strRef>
              <c:f>'Pivot Tables'!$I$44:$I$45</c:f>
              <c:strCache>
                <c:ptCount val="1"/>
                <c:pt idx="0">
                  <c:v>Male</c:v>
                </c:pt>
              </c:strCache>
            </c:strRef>
          </c:tx>
          <c:spPr>
            <a:ln w="28575" cap="rnd">
              <a:solidFill>
                <a:schemeClr val="accent2"/>
              </a:solidFill>
              <a:round/>
            </a:ln>
            <a:effectLst/>
          </c:spPr>
          <c:marker>
            <c:symbol val="none"/>
          </c:marker>
          <c:cat>
            <c:strRef>
              <c:f>'Pivot Tables'!$G$46:$G$56</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Tables'!$I$46:$I$56</c:f>
              <c:numCache>
                <c:formatCode>General</c:formatCode>
                <c:ptCount val="11"/>
                <c:pt idx="0">
                  <c:v>11.615859042553192</c:v>
                </c:pt>
                <c:pt idx="1">
                  <c:v>11.453332446808512</c:v>
                </c:pt>
                <c:pt idx="2">
                  <c:v>11.241093085106382</c:v>
                </c:pt>
                <c:pt idx="3">
                  <c:v>10.876308510638298</c:v>
                </c:pt>
                <c:pt idx="4">
                  <c:v>10.547537234042553</c:v>
                </c:pt>
                <c:pt idx="5">
                  <c:v>10.283180851063831</c:v>
                </c:pt>
                <c:pt idx="6">
                  <c:v>11.918691489361702</c:v>
                </c:pt>
                <c:pt idx="7">
                  <c:v>11.450872340425532</c:v>
                </c:pt>
                <c:pt idx="8">
                  <c:v>10.325790780141837</c:v>
                </c:pt>
                <c:pt idx="9">
                  <c:v>10.150341903073292</c:v>
                </c:pt>
                <c:pt idx="10">
                  <c:v>10.08046424349881</c:v>
                </c:pt>
              </c:numCache>
            </c:numRef>
          </c:val>
          <c:smooth val="0"/>
          <c:extLst>
            <c:ext xmlns:c16="http://schemas.microsoft.com/office/drawing/2014/chart" uri="{C3380CC4-5D6E-409C-BE32-E72D297353CC}">
              <c16:uniqueId val="{00000003-043D-4606-92BA-7F48C0066A61}"/>
            </c:ext>
          </c:extLst>
        </c:ser>
        <c:dLbls>
          <c:showLegendKey val="0"/>
          <c:showVal val="0"/>
          <c:showCatName val="0"/>
          <c:showSerName val="0"/>
          <c:showPercent val="0"/>
          <c:showBubbleSize val="0"/>
        </c:dLbls>
        <c:smooth val="0"/>
        <c:axId val="1053195920"/>
        <c:axId val="1387462608"/>
      </c:lineChart>
      <c:catAx>
        <c:axId val="105319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62608"/>
        <c:crosses val="autoZero"/>
        <c:auto val="1"/>
        <c:lblAlgn val="ctr"/>
        <c:lblOffset val="100"/>
        <c:noMultiLvlLbl val="0"/>
      </c:catAx>
      <c:valAx>
        <c:axId val="1387462608"/>
        <c:scaling>
          <c:orientation val="minMax"/>
          <c:min val="5"/>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195920"/>
        <c:crosses val="autoZero"/>
        <c:crossBetween val="between"/>
        <c:majorUnit val="2"/>
      </c:valAx>
      <c:spPr>
        <a:noFill/>
        <a:ln>
          <a:noFill/>
        </a:ln>
        <a:effectLst/>
      </c:spPr>
    </c:plotArea>
    <c:legend>
      <c:legendPos val="t"/>
      <c:layout>
        <c:manualLayout>
          <c:xMode val="edge"/>
          <c:yMode val="edge"/>
          <c:x val="0.60090956945145091"/>
          <c:y val="0.10042226582875878"/>
          <c:w val="0.28716848776444664"/>
          <c:h val="9.72629285892577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4.svg"/></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8.xml"/><Relationship Id="rId7" Type="http://schemas.openxmlformats.org/officeDocument/2006/relationships/image" Target="../media/image8.svg"/><Relationship Id="rId12" Type="http://schemas.openxmlformats.org/officeDocument/2006/relationships/chart" Target="../charts/chart9.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7.png"/><Relationship Id="rId11" Type="http://schemas.openxmlformats.org/officeDocument/2006/relationships/image" Target="../media/image4.svg"/><Relationship Id="rId5" Type="http://schemas.openxmlformats.org/officeDocument/2006/relationships/image" Target="../media/image6.svg"/><Relationship Id="rId10" Type="http://schemas.openxmlformats.org/officeDocument/2006/relationships/image" Target="../media/image3.png"/><Relationship Id="rId4" Type="http://schemas.openxmlformats.org/officeDocument/2006/relationships/image" Target="../media/image5.png"/><Relationship Id="rId9"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0</xdr:col>
      <xdr:colOff>69850</xdr:colOff>
      <xdr:row>0</xdr:row>
      <xdr:rowOff>63500</xdr:rowOff>
    </xdr:from>
    <xdr:to>
      <xdr:col>12</xdr:col>
      <xdr:colOff>0</xdr:colOff>
      <xdr:row>4</xdr:row>
      <xdr:rowOff>114300</xdr:rowOff>
    </xdr:to>
    <xdr:sp macro="" textlink="">
      <xdr:nvSpPr>
        <xdr:cNvPr id="2" name="Rectangle: Rounded Corners 1">
          <a:extLst>
            <a:ext uri="{FF2B5EF4-FFF2-40B4-BE49-F238E27FC236}">
              <a16:creationId xmlns:a16="http://schemas.microsoft.com/office/drawing/2014/main" id="{CD288BFA-521E-2EDB-D399-9A5C1704F8BF}"/>
            </a:ext>
          </a:extLst>
        </xdr:cNvPr>
        <xdr:cNvSpPr/>
      </xdr:nvSpPr>
      <xdr:spPr>
        <a:xfrm>
          <a:off x="69850" y="63500"/>
          <a:ext cx="7245350" cy="787400"/>
        </a:xfrm>
        <a:prstGeom prst="roundRect">
          <a:avLst>
            <a:gd name="adj" fmla="val 10155"/>
          </a:avLst>
        </a:prstGeom>
        <a:solidFill>
          <a:sysClr val="window" lastClr="FFFFF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ysClr val="windowText" lastClr="000000"/>
              </a:solidFill>
            </a:rPr>
            <a:t>Global Unemployment</a:t>
          </a:r>
          <a:r>
            <a:rPr lang="en-US" sz="2400" b="1" baseline="0">
              <a:solidFill>
                <a:sysClr val="windowText" lastClr="000000"/>
              </a:solidFill>
            </a:rPr>
            <a:t> Dashboard </a:t>
          </a:r>
          <a:r>
            <a:rPr lang="en-US" sz="1600" b="1" baseline="0">
              <a:solidFill>
                <a:srgbClr val="084A6F"/>
              </a:solidFill>
              <a:latin typeface="Cambria Math" panose="02040503050406030204" pitchFamily="18" charset="0"/>
              <a:ea typeface="Cambria Math" panose="02040503050406030204" pitchFamily="18" charset="0"/>
            </a:rPr>
            <a:t>(Global and Regional Patterns)</a:t>
          </a:r>
        </a:p>
        <a:p>
          <a:pPr algn="l"/>
          <a:r>
            <a:rPr lang="en-US" sz="1500" b="0" baseline="0">
              <a:solidFill>
                <a:schemeClr val="tx2">
                  <a:lumMod val="50000"/>
                </a:schemeClr>
              </a:solidFill>
            </a:rPr>
            <a:t>All values in percentages of unemployment</a:t>
          </a:r>
          <a:endParaRPr lang="en-US" sz="1500" b="0">
            <a:solidFill>
              <a:schemeClr val="tx2">
                <a:lumMod val="50000"/>
              </a:schemeClr>
            </a:solidFill>
          </a:endParaRPr>
        </a:p>
      </xdr:txBody>
    </xdr:sp>
    <xdr:clientData/>
  </xdr:twoCellAnchor>
  <xdr:twoCellAnchor>
    <xdr:from>
      <xdr:col>0</xdr:col>
      <xdr:colOff>82550</xdr:colOff>
      <xdr:row>4</xdr:row>
      <xdr:rowOff>171449</xdr:rowOff>
    </xdr:from>
    <xdr:to>
      <xdr:col>8</xdr:col>
      <xdr:colOff>88900</xdr:colOff>
      <xdr:row>16</xdr:row>
      <xdr:rowOff>133482</xdr:rowOff>
    </xdr:to>
    <xdr:sp macro="" textlink="">
      <xdr:nvSpPr>
        <xdr:cNvPr id="3" name="Rectangle: Rounded Corners 2">
          <a:extLst>
            <a:ext uri="{FF2B5EF4-FFF2-40B4-BE49-F238E27FC236}">
              <a16:creationId xmlns:a16="http://schemas.microsoft.com/office/drawing/2014/main" id="{FAED3515-2213-D32F-9ECF-481BD5FBB1A4}"/>
            </a:ext>
          </a:extLst>
        </xdr:cNvPr>
        <xdr:cNvSpPr/>
      </xdr:nvSpPr>
      <xdr:spPr>
        <a:xfrm>
          <a:off x="82550" y="908049"/>
          <a:ext cx="4883150" cy="2171833"/>
        </a:xfrm>
        <a:prstGeom prst="roundRect">
          <a:avLst>
            <a:gd name="adj" fmla="val 2926"/>
          </a:avLst>
        </a:prstGeom>
        <a:solidFill>
          <a:sysClr val="window" lastClr="FFFFF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i="0">
              <a:solidFill>
                <a:schemeClr val="tx1"/>
              </a:solidFill>
              <a:effectLst/>
              <a:latin typeface="+mn-lt"/>
              <a:ea typeface="+mn-ea"/>
              <a:cs typeface="+mn-cs"/>
            </a:rPr>
            <a:t>Global rate trend</a:t>
          </a:r>
          <a:endParaRPr lang="en-US">
            <a:solidFill>
              <a:schemeClr val="tx1"/>
            </a:solidFill>
            <a:effectLst/>
          </a:endParaRPr>
        </a:p>
      </xdr:txBody>
    </xdr:sp>
    <xdr:clientData/>
  </xdr:twoCellAnchor>
  <xdr:twoCellAnchor>
    <xdr:from>
      <xdr:col>8</xdr:col>
      <xdr:colOff>152400</xdr:colOff>
      <xdr:row>4</xdr:row>
      <xdr:rowOff>177800</xdr:rowOff>
    </xdr:from>
    <xdr:to>
      <xdr:col>16</xdr:col>
      <xdr:colOff>209550</xdr:colOff>
      <xdr:row>16</xdr:row>
      <xdr:rowOff>133350</xdr:rowOff>
    </xdr:to>
    <xdr:sp macro="" textlink="">
      <xdr:nvSpPr>
        <xdr:cNvPr id="8" name="Rectangle: Rounded Corners 7">
          <a:extLst>
            <a:ext uri="{FF2B5EF4-FFF2-40B4-BE49-F238E27FC236}">
              <a16:creationId xmlns:a16="http://schemas.microsoft.com/office/drawing/2014/main" id="{518C1C91-1F6E-9644-824D-0DDF887C5CF3}"/>
            </a:ext>
          </a:extLst>
        </xdr:cNvPr>
        <xdr:cNvSpPr/>
      </xdr:nvSpPr>
      <xdr:spPr>
        <a:xfrm>
          <a:off x="5029200" y="914400"/>
          <a:ext cx="4933950" cy="2165350"/>
        </a:xfrm>
        <a:prstGeom prst="roundRect">
          <a:avLst>
            <a:gd name="adj" fmla="val 2926"/>
          </a:avLst>
        </a:prstGeom>
        <a:solidFill>
          <a:sysClr val="window" lastClr="FFFFF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chemeClr val="tx1"/>
              </a:solidFill>
              <a:effectLst/>
              <a:latin typeface="+mn-lt"/>
              <a:ea typeface="+mn-ea"/>
              <a:cs typeface="+mn-cs"/>
            </a:rPr>
            <a:t>Rate tre</a:t>
          </a:r>
          <a:r>
            <a:rPr lang="en-US" sz="1100" b="1" baseline="0">
              <a:solidFill>
                <a:schemeClr val="tx1"/>
              </a:solidFill>
              <a:effectLst/>
              <a:latin typeface="+mn-lt"/>
              <a:ea typeface="+mn-ea"/>
              <a:cs typeface="+mn-cs"/>
            </a:rPr>
            <a:t>nd per region</a:t>
          </a:r>
          <a:endParaRPr lang="en-US">
            <a:solidFill>
              <a:schemeClr val="tx1"/>
            </a:solidFill>
            <a:effectLst/>
          </a:endParaRPr>
        </a:p>
      </xdr:txBody>
    </xdr:sp>
    <xdr:clientData/>
  </xdr:twoCellAnchor>
  <xdr:twoCellAnchor>
    <xdr:from>
      <xdr:col>0</xdr:col>
      <xdr:colOff>88899</xdr:colOff>
      <xdr:row>17</xdr:row>
      <xdr:rowOff>19050</xdr:rowOff>
    </xdr:from>
    <xdr:to>
      <xdr:col>6</xdr:col>
      <xdr:colOff>236002</xdr:colOff>
      <xdr:row>28</xdr:row>
      <xdr:rowOff>44450</xdr:rowOff>
    </xdr:to>
    <xdr:sp macro="" textlink="">
      <xdr:nvSpPr>
        <xdr:cNvPr id="9" name="Rectangle: Rounded Corners 8">
          <a:extLst>
            <a:ext uri="{FF2B5EF4-FFF2-40B4-BE49-F238E27FC236}">
              <a16:creationId xmlns:a16="http://schemas.microsoft.com/office/drawing/2014/main" id="{634F2791-5D0C-D59B-C83B-578FB2FAA499}"/>
            </a:ext>
          </a:extLst>
        </xdr:cNvPr>
        <xdr:cNvSpPr/>
      </xdr:nvSpPr>
      <xdr:spPr>
        <a:xfrm>
          <a:off x="88899" y="3149600"/>
          <a:ext cx="3804703" cy="2051050"/>
        </a:xfrm>
        <a:prstGeom prst="roundRect">
          <a:avLst>
            <a:gd name="adj" fmla="val 2926"/>
          </a:avLst>
        </a:prstGeom>
        <a:solidFill>
          <a:sysClr val="window" lastClr="FFFFF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ysClr val="windowText" lastClr="000000"/>
              </a:solidFill>
            </a:rPr>
            <a:t>Top 5 countries wiith the lowest unemployment rates</a:t>
          </a:r>
        </a:p>
      </xdr:txBody>
    </xdr:sp>
    <xdr:clientData/>
  </xdr:twoCellAnchor>
  <xdr:twoCellAnchor>
    <xdr:from>
      <xdr:col>6</xdr:col>
      <xdr:colOff>273049</xdr:colOff>
      <xdr:row>17</xdr:row>
      <xdr:rowOff>19050</xdr:rowOff>
    </xdr:from>
    <xdr:to>
      <xdr:col>12</xdr:col>
      <xdr:colOff>420152</xdr:colOff>
      <xdr:row>28</xdr:row>
      <xdr:rowOff>44450</xdr:rowOff>
    </xdr:to>
    <xdr:sp macro="" textlink="">
      <xdr:nvSpPr>
        <xdr:cNvPr id="10" name="Rectangle: Rounded Corners 9">
          <a:extLst>
            <a:ext uri="{FF2B5EF4-FFF2-40B4-BE49-F238E27FC236}">
              <a16:creationId xmlns:a16="http://schemas.microsoft.com/office/drawing/2014/main" id="{28F8C248-B556-8B0B-BE42-B0D6C62A7984}"/>
            </a:ext>
          </a:extLst>
        </xdr:cNvPr>
        <xdr:cNvSpPr/>
      </xdr:nvSpPr>
      <xdr:spPr>
        <a:xfrm>
          <a:off x="3930649" y="3149600"/>
          <a:ext cx="3804703" cy="2051050"/>
        </a:xfrm>
        <a:prstGeom prst="roundRect">
          <a:avLst>
            <a:gd name="adj" fmla="val 2926"/>
          </a:avLst>
        </a:prstGeom>
        <a:solidFill>
          <a:sysClr val="window" lastClr="FFFFF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baseline="0">
              <a:solidFill>
                <a:schemeClr val="tx1"/>
              </a:solidFill>
              <a:effectLst/>
              <a:latin typeface="+mn-lt"/>
              <a:ea typeface="+mn-ea"/>
              <a:cs typeface="+mn-cs"/>
            </a:rPr>
            <a:t>Top 5 countries wiith the highest employment rates</a:t>
          </a:r>
          <a:endParaRPr lang="en-US">
            <a:solidFill>
              <a:schemeClr val="tx1"/>
            </a:solidFill>
            <a:effectLst/>
          </a:endParaRPr>
        </a:p>
      </xdr:txBody>
    </xdr:sp>
    <xdr:clientData/>
  </xdr:twoCellAnchor>
  <xdr:twoCellAnchor>
    <xdr:from>
      <xdr:col>12</xdr:col>
      <xdr:colOff>457199</xdr:colOff>
      <xdr:row>17</xdr:row>
      <xdr:rowOff>12700</xdr:rowOff>
    </xdr:from>
    <xdr:to>
      <xdr:col>18</xdr:col>
      <xdr:colOff>604302</xdr:colOff>
      <xdr:row>28</xdr:row>
      <xdr:rowOff>38100</xdr:rowOff>
    </xdr:to>
    <xdr:sp macro="" textlink="">
      <xdr:nvSpPr>
        <xdr:cNvPr id="11" name="Rectangle: Rounded Corners 10">
          <a:extLst>
            <a:ext uri="{FF2B5EF4-FFF2-40B4-BE49-F238E27FC236}">
              <a16:creationId xmlns:a16="http://schemas.microsoft.com/office/drawing/2014/main" id="{50DCF81E-A42A-C6B1-1F2C-F278784A7003}"/>
            </a:ext>
          </a:extLst>
        </xdr:cNvPr>
        <xdr:cNvSpPr/>
      </xdr:nvSpPr>
      <xdr:spPr>
        <a:xfrm>
          <a:off x="7772399" y="3143250"/>
          <a:ext cx="3804703" cy="2051050"/>
        </a:xfrm>
        <a:prstGeom prst="roundRect">
          <a:avLst>
            <a:gd name="adj" fmla="val 2926"/>
          </a:avLst>
        </a:prstGeom>
        <a:solidFill>
          <a:sysClr val="window" lastClr="FFFFF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chemeClr val="tx1"/>
              </a:solidFill>
              <a:effectLst/>
              <a:latin typeface="+mn-lt"/>
              <a:ea typeface="+mn-ea"/>
              <a:cs typeface="+mn-cs"/>
            </a:rPr>
            <a:t>Average rate per region</a:t>
          </a:r>
          <a:endParaRPr lang="en-US">
            <a:solidFill>
              <a:schemeClr val="tx1"/>
            </a:solidFill>
            <a:effectLst/>
          </a:endParaRPr>
        </a:p>
      </xdr:txBody>
    </xdr:sp>
    <xdr:clientData/>
  </xdr:twoCellAnchor>
  <xdr:twoCellAnchor>
    <xdr:from>
      <xdr:col>0</xdr:col>
      <xdr:colOff>101599</xdr:colOff>
      <xdr:row>6</xdr:row>
      <xdr:rowOff>31750</xdr:rowOff>
    </xdr:from>
    <xdr:to>
      <xdr:col>7</xdr:col>
      <xdr:colOff>606883</xdr:colOff>
      <xdr:row>16</xdr:row>
      <xdr:rowOff>149738</xdr:rowOff>
    </xdr:to>
    <xdr:graphicFrame macro="">
      <xdr:nvGraphicFramePr>
        <xdr:cNvPr id="13" name="Chart 12">
          <a:extLst>
            <a:ext uri="{FF2B5EF4-FFF2-40B4-BE49-F238E27FC236}">
              <a16:creationId xmlns:a16="http://schemas.microsoft.com/office/drawing/2014/main" id="{E24ECB45-49C9-4855-8112-0B499B97C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101600</xdr:colOff>
      <xdr:row>4</xdr:row>
      <xdr:rowOff>135400</xdr:rowOff>
    </xdr:from>
    <xdr:to>
      <xdr:col>16</xdr:col>
      <xdr:colOff>133350</xdr:colOff>
      <xdr:row>16</xdr:row>
      <xdr:rowOff>108306</xdr:rowOff>
    </xdr:to>
    <xdr:graphicFrame macro="">
      <xdr:nvGraphicFramePr>
        <xdr:cNvPr id="15" name="Chart 14">
          <a:extLst>
            <a:ext uri="{FF2B5EF4-FFF2-40B4-BE49-F238E27FC236}">
              <a16:creationId xmlns:a16="http://schemas.microsoft.com/office/drawing/2014/main" id="{79F2C390-C96A-4DA8-A932-B6FB2B5F0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18</xdr:row>
      <xdr:rowOff>65540</xdr:rowOff>
    </xdr:from>
    <xdr:to>
      <xdr:col>6</xdr:col>
      <xdr:colOff>222250</xdr:colOff>
      <xdr:row>28</xdr:row>
      <xdr:rowOff>76200</xdr:rowOff>
    </xdr:to>
    <xdr:graphicFrame macro="">
      <xdr:nvGraphicFramePr>
        <xdr:cNvPr id="4" name="Chart 3">
          <a:extLst>
            <a:ext uri="{FF2B5EF4-FFF2-40B4-BE49-F238E27FC236}">
              <a16:creationId xmlns:a16="http://schemas.microsoft.com/office/drawing/2014/main" id="{4C3482C3-37F9-4EA2-AFD7-832C96D66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311150</xdr:colOff>
      <xdr:row>18</xdr:row>
      <xdr:rowOff>19050</xdr:rowOff>
    </xdr:from>
    <xdr:to>
      <xdr:col>12</xdr:col>
      <xdr:colOff>419100</xdr:colOff>
      <xdr:row>28</xdr:row>
      <xdr:rowOff>76200</xdr:rowOff>
    </xdr:to>
    <xdr:graphicFrame macro="">
      <xdr:nvGraphicFramePr>
        <xdr:cNvPr id="5" name="Chart 4">
          <a:extLst>
            <a:ext uri="{FF2B5EF4-FFF2-40B4-BE49-F238E27FC236}">
              <a16:creationId xmlns:a16="http://schemas.microsoft.com/office/drawing/2014/main" id="{C536B12B-10AC-4ACA-A6C5-523A3A5B2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514350</xdr:colOff>
      <xdr:row>18</xdr:row>
      <xdr:rowOff>50800</xdr:rowOff>
    </xdr:from>
    <xdr:to>
      <xdr:col>18</xdr:col>
      <xdr:colOff>497516</xdr:colOff>
      <xdr:row>28</xdr:row>
      <xdr:rowOff>88900</xdr:rowOff>
    </xdr:to>
    <xdr:graphicFrame macro="">
      <xdr:nvGraphicFramePr>
        <xdr:cNvPr id="14" name="Chart 13">
          <a:extLst>
            <a:ext uri="{FF2B5EF4-FFF2-40B4-BE49-F238E27FC236}">
              <a16:creationId xmlns:a16="http://schemas.microsoft.com/office/drawing/2014/main" id="{91529C1A-129C-4DBB-9257-D5498242A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25400</xdr:colOff>
      <xdr:row>0</xdr:row>
      <xdr:rowOff>57202</xdr:rowOff>
    </xdr:from>
    <xdr:to>
      <xdr:col>15</xdr:col>
      <xdr:colOff>345558</xdr:colOff>
      <xdr:row>4</xdr:row>
      <xdr:rowOff>101600</xdr:rowOff>
    </xdr:to>
    <xdr:sp macro="" textlink="">
      <xdr:nvSpPr>
        <xdr:cNvPr id="21" name="Rectangle: Rounded Corners 20">
          <a:extLst>
            <a:ext uri="{FF2B5EF4-FFF2-40B4-BE49-F238E27FC236}">
              <a16:creationId xmlns:a16="http://schemas.microsoft.com/office/drawing/2014/main" id="{515BCA90-9049-4937-8F25-2F1CC61F0330}"/>
            </a:ext>
          </a:extLst>
        </xdr:cNvPr>
        <xdr:cNvSpPr/>
      </xdr:nvSpPr>
      <xdr:spPr>
        <a:xfrm>
          <a:off x="7340600" y="57202"/>
          <a:ext cx="2148958" cy="780998"/>
        </a:xfrm>
        <a:prstGeom prst="roundRect">
          <a:avLst>
            <a:gd name="adj" fmla="val 10155"/>
          </a:avLst>
        </a:prstGeom>
        <a:solidFill>
          <a:sysClr val="window" lastClr="FFFFF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200">
            <a:solidFill>
              <a:schemeClr val="tx1"/>
            </a:solidFill>
            <a:effectLst/>
          </a:endParaRPr>
        </a:p>
      </xdr:txBody>
    </xdr:sp>
    <xdr:clientData/>
  </xdr:twoCellAnchor>
  <xdr:twoCellAnchor>
    <xdr:from>
      <xdr:col>13</xdr:col>
      <xdr:colOff>284398</xdr:colOff>
      <xdr:row>2</xdr:row>
      <xdr:rowOff>51364</xdr:rowOff>
    </xdr:from>
    <xdr:to>
      <xdr:col>15</xdr:col>
      <xdr:colOff>245399</xdr:colOff>
      <xdr:row>4</xdr:row>
      <xdr:rowOff>101600</xdr:rowOff>
    </xdr:to>
    <xdr:sp macro="" textlink="'Pivot Tables'!K15">
      <xdr:nvSpPr>
        <xdr:cNvPr id="22" name="TextBox 21">
          <a:extLst>
            <a:ext uri="{FF2B5EF4-FFF2-40B4-BE49-F238E27FC236}">
              <a16:creationId xmlns:a16="http://schemas.microsoft.com/office/drawing/2014/main" id="{879DC71D-C8D7-4685-B624-741F043DD8E9}"/>
            </a:ext>
          </a:extLst>
        </xdr:cNvPr>
        <xdr:cNvSpPr txBox="1"/>
      </xdr:nvSpPr>
      <xdr:spPr>
        <a:xfrm>
          <a:off x="8209198" y="419664"/>
          <a:ext cx="1180201" cy="418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5688DBE-F31C-4375-A274-D18FE287B7E8}" type="TxLink">
            <a:rPr lang="en-US" sz="2500" b="1" i="0" u="none" strike="noStrike">
              <a:solidFill>
                <a:srgbClr val="000000"/>
              </a:solidFill>
              <a:latin typeface="Calibri"/>
              <a:cs typeface="Calibri"/>
            </a:rPr>
            <a:pPr/>
            <a:t>12.00%</a:t>
          </a:fld>
          <a:endParaRPr lang="en-US" sz="2500" b="1"/>
        </a:p>
      </xdr:txBody>
    </xdr:sp>
    <xdr:clientData/>
  </xdr:twoCellAnchor>
  <xdr:twoCellAnchor editAs="oneCell">
    <xdr:from>
      <xdr:col>12</xdr:col>
      <xdr:colOff>57856</xdr:colOff>
      <xdr:row>0</xdr:row>
      <xdr:rowOff>88900</xdr:rowOff>
    </xdr:from>
    <xdr:to>
      <xdr:col>13</xdr:col>
      <xdr:colOff>134728</xdr:colOff>
      <xdr:row>4</xdr:row>
      <xdr:rowOff>82550</xdr:rowOff>
    </xdr:to>
    <xdr:pic>
      <xdr:nvPicPr>
        <xdr:cNvPr id="23" name="Graphic 22" descr="Users">
          <a:extLst>
            <a:ext uri="{FF2B5EF4-FFF2-40B4-BE49-F238E27FC236}">
              <a16:creationId xmlns:a16="http://schemas.microsoft.com/office/drawing/2014/main" id="{0DB415F0-22D9-46D7-A4F1-4DB52F6A2F4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373056" y="88900"/>
          <a:ext cx="686472" cy="730250"/>
        </a:xfrm>
        <a:prstGeom prst="rect">
          <a:avLst/>
        </a:prstGeom>
      </xdr:spPr>
    </xdr:pic>
    <xdr:clientData/>
  </xdr:twoCellAnchor>
  <xdr:twoCellAnchor>
    <xdr:from>
      <xdr:col>13</xdr:col>
      <xdr:colOff>57150</xdr:colOff>
      <xdr:row>0</xdr:row>
      <xdr:rowOff>82550</xdr:rowOff>
    </xdr:from>
    <xdr:to>
      <xdr:col>15</xdr:col>
      <xdr:colOff>408271</xdr:colOff>
      <xdr:row>4</xdr:row>
      <xdr:rowOff>6350</xdr:rowOff>
    </xdr:to>
    <xdr:sp macro="" textlink="">
      <xdr:nvSpPr>
        <xdr:cNvPr id="24" name="TextBox 23">
          <a:extLst>
            <a:ext uri="{FF2B5EF4-FFF2-40B4-BE49-F238E27FC236}">
              <a16:creationId xmlns:a16="http://schemas.microsoft.com/office/drawing/2014/main" id="{DE277FB8-182C-4064-A13A-5A417AE03491}"/>
            </a:ext>
          </a:extLst>
        </xdr:cNvPr>
        <xdr:cNvSpPr txBox="1"/>
      </xdr:nvSpPr>
      <xdr:spPr>
        <a:xfrm>
          <a:off x="7981950" y="82550"/>
          <a:ext cx="1570321" cy="660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eaLnBrk="1" fontAlgn="auto" latinLnBrk="0" hangingPunct="1"/>
          <a:r>
            <a:rPr lang="en-US" sz="1200" b="1" baseline="0">
              <a:solidFill>
                <a:schemeClr val="dk1"/>
              </a:solidFill>
              <a:effectLst/>
              <a:latin typeface="+mn-lt"/>
              <a:ea typeface="+mn-ea"/>
              <a:cs typeface="+mn-cs"/>
            </a:rPr>
            <a:t>Average global </a:t>
          </a:r>
          <a:endParaRPr lang="en-US" sz="1200">
            <a:effectLst/>
          </a:endParaRPr>
        </a:p>
        <a:p>
          <a:pPr algn="ctr" eaLnBrk="1" fontAlgn="auto" latinLnBrk="0" hangingPunct="1"/>
          <a:r>
            <a:rPr lang="en-US" sz="1200" b="1" baseline="0">
              <a:solidFill>
                <a:schemeClr val="dk1"/>
              </a:solidFill>
              <a:effectLst/>
              <a:latin typeface="+mn-lt"/>
              <a:ea typeface="+mn-ea"/>
              <a:cs typeface="+mn-cs"/>
            </a:rPr>
            <a:t>unemployment rate</a:t>
          </a:r>
          <a:endParaRPr lang="en-US" sz="1200">
            <a:effectLst/>
          </a:endParaRPr>
        </a:p>
        <a:p>
          <a:endParaRPr lang="en-US" sz="1100"/>
        </a:p>
      </xdr:txBody>
    </xdr:sp>
    <xdr:clientData/>
  </xdr:twoCellAnchor>
  <xdr:twoCellAnchor>
    <xdr:from>
      <xdr:col>15</xdr:col>
      <xdr:colOff>369570</xdr:colOff>
      <xdr:row>0</xdr:row>
      <xdr:rowOff>50852</xdr:rowOff>
    </xdr:from>
    <xdr:to>
      <xdr:col>18</xdr:col>
      <xdr:colOff>582280</xdr:colOff>
      <xdr:row>4</xdr:row>
      <xdr:rowOff>95250</xdr:rowOff>
    </xdr:to>
    <xdr:sp macro="" textlink="">
      <xdr:nvSpPr>
        <xdr:cNvPr id="25" name="Rectangle: Rounded Corners 24">
          <a:extLst>
            <a:ext uri="{FF2B5EF4-FFF2-40B4-BE49-F238E27FC236}">
              <a16:creationId xmlns:a16="http://schemas.microsoft.com/office/drawing/2014/main" id="{8A41F37F-5701-408E-BA76-89FCEE64CB5E}"/>
            </a:ext>
          </a:extLst>
        </xdr:cNvPr>
        <xdr:cNvSpPr/>
      </xdr:nvSpPr>
      <xdr:spPr>
        <a:xfrm>
          <a:off x="9513570" y="50852"/>
          <a:ext cx="2041510" cy="780998"/>
        </a:xfrm>
        <a:prstGeom prst="roundRect">
          <a:avLst>
            <a:gd name="adj" fmla="val 10155"/>
          </a:avLst>
        </a:prstGeom>
        <a:solidFill>
          <a:sysClr val="window" lastClr="FFFFF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200">
            <a:solidFill>
              <a:schemeClr val="tx1"/>
            </a:solidFill>
            <a:effectLst/>
          </a:endParaRPr>
        </a:p>
      </xdr:txBody>
    </xdr:sp>
    <xdr:clientData/>
  </xdr:twoCellAnchor>
  <xdr:twoCellAnchor>
    <xdr:from>
      <xdr:col>16</xdr:col>
      <xdr:colOff>519348</xdr:colOff>
      <xdr:row>2</xdr:row>
      <xdr:rowOff>38664</xdr:rowOff>
    </xdr:from>
    <xdr:to>
      <xdr:col>18</xdr:col>
      <xdr:colOff>480349</xdr:colOff>
      <xdr:row>4</xdr:row>
      <xdr:rowOff>88900</xdr:rowOff>
    </xdr:to>
    <xdr:sp macro="" textlink="'Pivot Tables'!G71">
      <xdr:nvSpPr>
        <xdr:cNvPr id="26" name="TextBox 25">
          <a:extLst>
            <a:ext uri="{FF2B5EF4-FFF2-40B4-BE49-F238E27FC236}">
              <a16:creationId xmlns:a16="http://schemas.microsoft.com/office/drawing/2014/main" id="{BB215865-0250-44EC-B732-90F4573CDDF3}"/>
            </a:ext>
          </a:extLst>
        </xdr:cNvPr>
        <xdr:cNvSpPr txBox="1"/>
      </xdr:nvSpPr>
      <xdr:spPr>
        <a:xfrm>
          <a:off x="10272948" y="406964"/>
          <a:ext cx="1180201" cy="418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AAEE25A-77E7-4429-82D9-921B18198A95}" type="TxLink">
            <a:rPr lang="en-US" sz="2500" b="1" i="0" u="none" strike="noStrike">
              <a:solidFill>
                <a:srgbClr val="000000"/>
              </a:solidFill>
              <a:latin typeface="Calibri"/>
              <a:ea typeface="+mn-ea"/>
              <a:cs typeface="Calibri"/>
            </a:rPr>
            <a:pPr marL="0" indent="0"/>
            <a:t>17.99%</a:t>
          </a:fld>
          <a:endParaRPr lang="en-US" sz="2500" b="1" i="0" u="none" strike="noStrike">
            <a:solidFill>
              <a:srgbClr val="000000"/>
            </a:solidFill>
            <a:latin typeface="Calibri"/>
            <a:ea typeface="+mn-ea"/>
            <a:cs typeface="Calibri"/>
          </a:endParaRPr>
        </a:p>
      </xdr:txBody>
    </xdr:sp>
    <xdr:clientData/>
  </xdr:twoCellAnchor>
  <xdr:twoCellAnchor>
    <xdr:from>
      <xdr:col>16</xdr:col>
      <xdr:colOff>320462</xdr:colOff>
      <xdr:row>0</xdr:row>
      <xdr:rowOff>76200</xdr:rowOff>
    </xdr:from>
    <xdr:to>
      <xdr:col>19</xdr:col>
      <xdr:colOff>31749</xdr:colOff>
      <xdr:row>3</xdr:row>
      <xdr:rowOff>50800</xdr:rowOff>
    </xdr:to>
    <xdr:sp macro="" textlink="">
      <xdr:nvSpPr>
        <xdr:cNvPr id="27" name="TextBox 26">
          <a:extLst>
            <a:ext uri="{FF2B5EF4-FFF2-40B4-BE49-F238E27FC236}">
              <a16:creationId xmlns:a16="http://schemas.microsoft.com/office/drawing/2014/main" id="{9BC1F117-CE6E-46EB-8295-0681695321D6}"/>
            </a:ext>
          </a:extLst>
        </xdr:cNvPr>
        <xdr:cNvSpPr txBox="1"/>
      </xdr:nvSpPr>
      <xdr:spPr>
        <a:xfrm>
          <a:off x="10074062" y="76200"/>
          <a:ext cx="1540087" cy="527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eaLnBrk="1" fontAlgn="auto" latinLnBrk="0" hangingPunct="1"/>
          <a:r>
            <a:rPr lang="en-US" sz="1200" b="1" baseline="0">
              <a:solidFill>
                <a:schemeClr val="dk1"/>
              </a:solidFill>
              <a:effectLst/>
              <a:latin typeface="+mn-lt"/>
              <a:ea typeface="+mn-ea"/>
              <a:cs typeface="+mn-cs"/>
            </a:rPr>
            <a:t>Youth unemployment rate</a:t>
          </a:r>
          <a:endParaRPr lang="en-US" sz="1200">
            <a:effectLst/>
          </a:endParaRPr>
        </a:p>
        <a:p>
          <a:endParaRPr lang="en-US" sz="1100"/>
        </a:p>
      </xdr:txBody>
    </xdr:sp>
    <xdr:clientData/>
  </xdr:twoCellAnchor>
  <xdr:twoCellAnchor editAs="oneCell">
    <xdr:from>
      <xdr:col>15</xdr:col>
      <xdr:colOff>385798</xdr:colOff>
      <xdr:row>0</xdr:row>
      <xdr:rowOff>158749</xdr:rowOff>
    </xdr:from>
    <xdr:to>
      <xdr:col>16</xdr:col>
      <xdr:colOff>414916</xdr:colOff>
      <xdr:row>3</xdr:row>
      <xdr:rowOff>139700</xdr:rowOff>
    </xdr:to>
    <xdr:pic>
      <xdr:nvPicPr>
        <xdr:cNvPr id="28" name="Graphic 27" descr="Run">
          <a:extLst>
            <a:ext uri="{FF2B5EF4-FFF2-40B4-BE49-F238E27FC236}">
              <a16:creationId xmlns:a16="http://schemas.microsoft.com/office/drawing/2014/main" id="{5806EE26-93CD-47C6-9276-547985678EA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529798" y="158749"/>
          <a:ext cx="638718" cy="533401"/>
        </a:xfrm>
        <a:prstGeom prst="rect">
          <a:avLst/>
        </a:prstGeom>
      </xdr:spPr>
    </xdr:pic>
    <xdr:clientData/>
  </xdr:twoCellAnchor>
  <xdr:twoCellAnchor>
    <xdr:from>
      <xdr:col>16</xdr:col>
      <xdr:colOff>241300</xdr:colOff>
      <xdr:row>4</xdr:row>
      <xdr:rowOff>165100</xdr:rowOff>
    </xdr:from>
    <xdr:to>
      <xdr:col>18</xdr:col>
      <xdr:colOff>565150</xdr:colOff>
      <xdr:row>10</xdr:row>
      <xdr:rowOff>131972</xdr:rowOff>
    </xdr:to>
    <xdr:sp macro="" textlink="">
      <xdr:nvSpPr>
        <xdr:cNvPr id="50" name="Rectangle: Rounded Corners 49">
          <a:extLst>
            <a:ext uri="{FF2B5EF4-FFF2-40B4-BE49-F238E27FC236}">
              <a16:creationId xmlns:a16="http://schemas.microsoft.com/office/drawing/2014/main" id="{6152623B-6467-4125-9879-8ED84C6D19A2}"/>
            </a:ext>
          </a:extLst>
        </xdr:cNvPr>
        <xdr:cNvSpPr/>
      </xdr:nvSpPr>
      <xdr:spPr>
        <a:xfrm>
          <a:off x="9994900" y="901700"/>
          <a:ext cx="1543050" cy="1071772"/>
        </a:xfrm>
        <a:prstGeom prst="roundRect">
          <a:avLst>
            <a:gd name="adj" fmla="val 2926"/>
          </a:avLst>
        </a:prstGeom>
        <a:solidFill>
          <a:sysClr val="window" lastClr="FFFFF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247650</xdr:colOff>
      <xdr:row>10</xdr:row>
      <xdr:rowOff>165100</xdr:rowOff>
    </xdr:from>
    <xdr:to>
      <xdr:col>18</xdr:col>
      <xdr:colOff>571500</xdr:colOff>
      <xdr:row>16</xdr:row>
      <xdr:rowOff>131972</xdr:rowOff>
    </xdr:to>
    <xdr:sp macro="" textlink="">
      <xdr:nvSpPr>
        <xdr:cNvPr id="51" name="Rectangle: Rounded Corners 50">
          <a:extLst>
            <a:ext uri="{FF2B5EF4-FFF2-40B4-BE49-F238E27FC236}">
              <a16:creationId xmlns:a16="http://schemas.microsoft.com/office/drawing/2014/main" id="{B189E875-F2DA-4194-BF8C-B8CF2649DE3F}"/>
            </a:ext>
          </a:extLst>
        </xdr:cNvPr>
        <xdr:cNvSpPr/>
      </xdr:nvSpPr>
      <xdr:spPr>
        <a:xfrm>
          <a:off x="10001250" y="2006600"/>
          <a:ext cx="1543050" cy="1071772"/>
        </a:xfrm>
        <a:prstGeom prst="roundRect">
          <a:avLst>
            <a:gd name="adj" fmla="val 2926"/>
          </a:avLst>
        </a:prstGeom>
        <a:solidFill>
          <a:sysClr val="window" lastClr="FFFFF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aseline="0">
            <a:solidFill>
              <a:sysClr val="windowText" lastClr="000000"/>
            </a:solidFill>
          </a:endParaRPr>
        </a:p>
      </xdr:txBody>
    </xdr:sp>
    <xdr:clientData/>
  </xdr:twoCellAnchor>
  <xdr:twoCellAnchor>
    <xdr:from>
      <xdr:col>16</xdr:col>
      <xdr:colOff>285750</xdr:colOff>
      <xdr:row>5</xdr:row>
      <xdr:rowOff>33291</xdr:rowOff>
    </xdr:from>
    <xdr:to>
      <xdr:col>18</xdr:col>
      <xdr:colOff>520700</xdr:colOff>
      <xdr:row>10</xdr:row>
      <xdr:rowOff>82843</xdr:rowOff>
    </xdr:to>
    <mc:AlternateContent xmlns:mc="http://schemas.openxmlformats.org/markup-compatibility/2006" xmlns:a14="http://schemas.microsoft.com/office/drawing/2010/main">
      <mc:Choice Requires="a14">
        <xdr:graphicFrame macro="">
          <xdr:nvGraphicFramePr>
            <xdr:cNvPr id="52" name="age_categories 4">
              <a:extLst>
                <a:ext uri="{FF2B5EF4-FFF2-40B4-BE49-F238E27FC236}">
                  <a16:creationId xmlns:a16="http://schemas.microsoft.com/office/drawing/2014/main" id="{3E5AC8F6-F080-4383-AFD5-3BA1C30E785F}"/>
                </a:ext>
              </a:extLst>
            </xdr:cNvPr>
            <xdr:cNvGraphicFramePr/>
          </xdr:nvGraphicFramePr>
          <xdr:xfrm>
            <a:off x="0" y="0"/>
            <a:ext cx="0" cy="0"/>
          </xdr:xfrm>
          <a:graphic>
            <a:graphicData uri="http://schemas.microsoft.com/office/drawing/2010/slicer">
              <sle:slicer xmlns:sle="http://schemas.microsoft.com/office/drawing/2010/slicer" name="age_categories 4"/>
            </a:graphicData>
          </a:graphic>
        </xdr:graphicFrame>
      </mc:Choice>
      <mc:Fallback xmlns="">
        <xdr:sp macro="" textlink="">
          <xdr:nvSpPr>
            <xdr:cNvPr id="0" name=""/>
            <xdr:cNvSpPr>
              <a:spLocks noTextEdit="1"/>
            </xdr:cNvSpPr>
          </xdr:nvSpPr>
          <xdr:spPr>
            <a:xfrm>
              <a:off x="10039350" y="954041"/>
              <a:ext cx="1454150" cy="9703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292100</xdr:colOff>
      <xdr:row>11</xdr:row>
      <xdr:rowOff>39340</xdr:rowOff>
    </xdr:from>
    <xdr:to>
      <xdr:col>18</xdr:col>
      <xdr:colOff>533400</xdr:colOff>
      <xdr:row>16</xdr:row>
      <xdr:rowOff>82550</xdr:rowOff>
    </xdr:to>
    <mc:AlternateContent xmlns:mc="http://schemas.openxmlformats.org/markup-compatibility/2006" xmlns:a14="http://schemas.microsoft.com/office/drawing/2010/main">
      <mc:Choice Requires="a14">
        <xdr:graphicFrame macro="">
          <xdr:nvGraphicFramePr>
            <xdr:cNvPr id="53" name="sex 4">
              <a:extLst>
                <a:ext uri="{FF2B5EF4-FFF2-40B4-BE49-F238E27FC236}">
                  <a16:creationId xmlns:a16="http://schemas.microsoft.com/office/drawing/2014/main" id="{BF6D9D8E-E5A0-46B6-9D05-F61A8D08A931}"/>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ex 4"/>
            </a:graphicData>
          </a:graphic>
        </xdr:graphicFrame>
      </mc:Choice>
      <mc:Fallback xmlns="">
        <xdr:sp macro="" textlink="">
          <xdr:nvSpPr>
            <xdr:cNvPr id="0" name=""/>
            <xdr:cNvSpPr>
              <a:spLocks noTextEdit="1"/>
            </xdr:cNvSpPr>
          </xdr:nvSpPr>
          <xdr:spPr>
            <a:xfrm>
              <a:off x="10045700" y="2064990"/>
              <a:ext cx="1460500" cy="96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0</xdr:row>
      <xdr:rowOff>57150</xdr:rowOff>
    </xdr:from>
    <xdr:to>
      <xdr:col>11</xdr:col>
      <xdr:colOff>590550</xdr:colOff>
      <xdr:row>4</xdr:row>
      <xdr:rowOff>95250</xdr:rowOff>
    </xdr:to>
    <xdr:sp macro="" textlink="">
      <xdr:nvSpPr>
        <xdr:cNvPr id="2" name="Rectangle: Rounded Corners 1">
          <a:extLst>
            <a:ext uri="{FF2B5EF4-FFF2-40B4-BE49-F238E27FC236}">
              <a16:creationId xmlns:a16="http://schemas.microsoft.com/office/drawing/2014/main" id="{ECD9C2A0-A3EF-4B56-A0CC-CF9BF2CDD66C}"/>
            </a:ext>
          </a:extLst>
        </xdr:cNvPr>
        <xdr:cNvSpPr/>
      </xdr:nvSpPr>
      <xdr:spPr>
        <a:xfrm>
          <a:off x="63500" y="57150"/>
          <a:ext cx="7232650" cy="774700"/>
        </a:xfrm>
        <a:prstGeom prst="roundRect">
          <a:avLst>
            <a:gd name="adj" fmla="val 10155"/>
          </a:avLst>
        </a:prstGeom>
        <a:solidFill>
          <a:sysClr val="window" lastClr="FFFFF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ysClr val="windowText" lastClr="000000"/>
              </a:solidFill>
            </a:rPr>
            <a:t>Global Unemployment</a:t>
          </a:r>
          <a:r>
            <a:rPr lang="en-US" sz="2400" b="1" baseline="0">
              <a:solidFill>
                <a:sysClr val="windowText" lastClr="000000"/>
              </a:solidFill>
            </a:rPr>
            <a:t> Dashboard </a:t>
          </a:r>
          <a:r>
            <a:rPr lang="en-US" sz="1600" b="1" baseline="0">
              <a:solidFill>
                <a:srgbClr val="084A6F"/>
              </a:solidFill>
              <a:latin typeface="Cambria Math" panose="02040503050406030204" pitchFamily="18" charset="0"/>
              <a:ea typeface="Cambria Math" panose="02040503050406030204" pitchFamily="18" charset="0"/>
            </a:rPr>
            <a:t>(Age and Gender Dynamics)</a:t>
          </a:r>
        </a:p>
        <a:p>
          <a:pPr algn="l"/>
          <a:r>
            <a:rPr lang="en-US" sz="1500" baseline="0">
              <a:solidFill>
                <a:schemeClr val="tx2">
                  <a:lumMod val="50000"/>
                </a:schemeClr>
              </a:solidFill>
            </a:rPr>
            <a:t>All values in percentages of unemployment</a:t>
          </a:r>
          <a:endParaRPr lang="en-US" sz="1500">
            <a:solidFill>
              <a:schemeClr val="tx2">
                <a:lumMod val="50000"/>
              </a:schemeClr>
            </a:solidFill>
          </a:endParaRPr>
        </a:p>
      </xdr:txBody>
    </xdr:sp>
    <xdr:clientData/>
  </xdr:twoCellAnchor>
  <xdr:twoCellAnchor>
    <xdr:from>
      <xdr:col>0</xdr:col>
      <xdr:colOff>69850</xdr:colOff>
      <xdr:row>4</xdr:row>
      <xdr:rowOff>152400</xdr:rowOff>
    </xdr:from>
    <xdr:to>
      <xdr:col>8</xdr:col>
      <xdr:colOff>82550</xdr:colOff>
      <xdr:row>16</xdr:row>
      <xdr:rowOff>120650</xdr:rowOff>
    </xdr:to>
    <xdr:sp macro="" textlink="">
      <xdr:nvSpPr>
        <xdr:cNvPr id="3" name="Rectangle: Rounded Corners 2">
          <a:extLst>
            <a:ext uri="{FF2B5EF4-FFF2-40B4-BE49-F238E27FC236}">
              <a16:creationId xmlns:a16="http://schemas.microsoft.com/office/drawing/2014/main" id="{67B5442F-BE78-4A6F-82A3-7CD13A53DED6}"/>
            </a:ext>
          </a:extLst>
        </xdr:cNvPr>
        <xdr:cNvSpPr/>
      </xdr:nvSpPr>
      <xdr:spPr>
        <a:xfrm>
          <a:off x="69850" y="889000"/>
          <a:ext cx="4889500" cy="2178050"/>
        </a:xfrm>
        <a:prstGeom prst="roundRect">
          <a:avLst>
            <a:gd name="adj" fmla="val 2926"/>
          </a:avLst>
        </a:prstGeom>
        <a:solidFill>
          <a:sysClr val="window" lastClr="FFFFF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i="0">
              <a:solidFill>
                <a:schemeClr val="tx1"/>
              </a:solidFill>
              <a:effectLst/>
              <a:latin typeface="+mn-lt"/>
              <a:ea typeface="+mn-ea"/>
              <a:cs typeface="+mn-cs"/>
            </a:rPr>
            <a:t>Rate trend per gender</a:t>
          </a:r>
          <a:endParaRPr lang="en-US">
            <a:solidFill>
              <a:schemeClr val="tx1"/>
            </a:solidFill>
            <a:effectLst/>
          </a:endParaRPr>
        </a:p>
      </xdr:txBody>
    </xdr:sp>
    <xdr:clientData/>
  </xdr:twoCellAnchor>
  <xdr:twoCellAnchor>
    <xdr:from>
      <xdr:col>16</xdr:col>
      <xdr:colOff>241300</xdr:colOff>
      <xdr:row>4</xdr:row>
      <xdr:rowOff>146050</xdr:rowOff>
    </xdr:from>
    <xdr:to>
      <xdr:col>18</xdr:col>
      <xdr:colOff>565150</xdr:colOff>
      <xdr:row>10</xdr:row>
      <xdr:rowOff>114300</xdr:rowOff>
    </xdr:to>
    <xdr:sp macro="" textlink="">
      <xdr:nvSpPr>
        <xdr:cNvPr id="4" name="Rectangle: Rounded Corners 3">
          <a:extLst>
            <a:ext uri="{FF2B5EF4-FFF2-40B4-BE49-F238E27FC236}">
              <a16:creationId xmlns:a16="http://schemas.microsoft.com/office/drawing/2014/main" id="{ACCA1D69-6F51-42F1-94F1-AD0B5BEE0DB5}"/>
            </a:ext>
          </a:extLst>
        </xdr:cNvPr>
        <xdr:cNvSpPr/>
      </xdr:nvSpPr>
      <xdr:spPr>
        <a:xfrm>
          <a:off x="9994900" y="882650"/>
          <a:ext cx="1543050" cy="1073150"/>
        </a:xfrm>
        <a:prstGeom prst="roundRect">
          <a:avLst>
            <a:gd name="adj" fmla="val 2926"/>
          </a:avLst>
        </a:prstGeom>
        <a:solidFill>
          <a:sysClr val="window" lastClr="FFFFF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247650</xdr:colOff>
      <xdr:row>10</xdr:row>
      <xdr:rowOff>152400</xdr:rowOff>
    </xdr:from>
    <xdr:to>
      <xdr:col>18</xdr:col>
      <xdr:colOff>571500</xdr:colOff>
      <xdr:row>16</xdr:row>
      <xdr:rowOff>120650</xdr:rowOff>
    </xdr:to>
    <xdr:sp macro="" textlink="">
      <xdr:nvSpPr>
        <xdr:cNvPr id="5" name="Rectangle: Rounded Corners 4">
          <a:extLst>
            <a:ext uri="{FF2B5EF4-FFF2-40B4-BE49-F238E27FC236}">
              <a16:creationId xmlns:a16="http://schemas.microsoft.com/office/drawing/2014/main" id="{4DE83C52-6A0D-48A2-BB25-4FC060CCEA11}"/>
            </a:ext>
          </a:extLst>
        </xdr:cNvPr>
        <xdr:cNvSpPr/>
      </xdr:nvSpPr>
      <xdr:spPr>
        <a:xfrm>
          <a:off x="10001250" y="1993900"/>
          <a:ext cx="1543050" cy="1073150"/>
        </a:xfrm>
        <a:prstGeom prst="roundRect">
          <a:avLst>
            <a:gd name="adj" fmla="val 2926"/>
          </a:avLst>
        </a:prstGeom>
        <a:solidFill>
          <a:sysClr val="window" lastClr="FFFFF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aseline="0">
            <a:solidFill>
              <a:sysClr val="windowText" lastClr="000000"/>
            </a:solidFill>
          </a:endParaRPr>
        </a:p>
      </xdr:txBody>
    </xdr:sp>
    <xdr:clientData/>
  </xdr:twoCellAnchor>
  <xdr:twoCellAnchor>
    <xdr:from>
      <xdr:col>14</xdr:col>
      <xdr:colOff>565149</xdr:colOff>
      <xdr:row>22</xdr:row>
      <xdr:rowOff>139700</xdr:rowOff>
    </xdr:from>
    <xdr:to>
      <xdr:col>18</xdr:col>
      <xdr:colOff>584200</xdr:colOff>
      <xdr:row>28</xdr:row>
      <xdr:rowOff>63500</xdr:rowOff>
    </xdr:to>
    <xdr:sp macro="" textlink="">
      <xdr:nvSpPr>
        <xdr:cNvPr id="7" name="Rectangle: Rounded Corners 6">
          <a:extLst>
            <a:ext uri="{FF2B5EF4-FFF2-40B4-BE49-F238E27FC236}">
              <a16:creationId xmlns:a16="http://schemas.microsoft.com/office/drawing/2014/main" id="{AA6991C7-FAB5-47F3-9E59-E0DBF081D11A}"/>
            </a:ext>
          </a:extLst>
        </xdr:cNvPr>
        <xdr:cNvSpPr/>
      </xdr:nvSpPr>
      <xdr:spPr>
        <a:xfrm>
          <a:off x="9099549" y="4191000"/>
          <a:ext cx="2457451" cy="1028700"/>
        </a:xfrm>
        <a:prstGeom prst="roundRect">
          <a:avLst>
            <a:gd name="adj" fmla="val 2926"/>
          </a:avLst>
        </a:prstGeom>
        <a:solidFill>
          <a:sysClr val="window" lastClr="FFFFF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ysClr val="windowText" lastClr="000000"/>
            </a:solidFill>
          </a:endParaRPr>
        </a:p>
      </xdr:txBody>
    </xdr:sp>
    <xdr:clientData/>
  </xdr:twoCellAnchor>
  <xdr:twoCellAnchor>
    <xdr:from>
      <xdr:col>0</xdr:col>
      <xdr:colOff>63497</xdr:colOff>
      <xdr:row>17</xdr:row>
      <xdr:rowOff>6350</xdr:rowOff>
    </xdr:from>
    <xdr:to>
      <xdr:col>7</xdr:col>
      <xdr:colOff>198172</xdr:colOff>
      <xdr:row>28</xdr:row>
      <xdr:rowOff>76200</xdr:rowOff>
    </xdr:to>
    <xdr:sp macro="" textlink="">
      <xdr:nvSpPr>
        <xdr:cNvPr id="8" name="Rectangle: Rounded Corners 7">
          <a:extLst>
            <a:ext uri="{FF2B5EF4-FFF2-40B4-BE49-F238E27FC236}">
              <a16:creationId xmlns:a16="http://schemas.microsoft.com/office/drawing/2014/main" id="{E0220C00-A991-496A-B73F-A8E90C0500FF}"/>
            </a:ext>
          </a:extLst>
        </xdr:cNvPr>
        <xdr:cNvSpPr/>
      </xdr:nvSpPr>
      <xdr:spPr>
        <a:xfrm>
          <a:off x="63497" y="3136900"/>
          <a:ext cx="4401875" cy="2095500"/>
        </a:xfrm>
        <a:prstGeom prst="roundRect">
          <a:avLst>
            <a:gd name="adj" fmla="val 2926"/>
          </a:avLst>
        </a:prstGeom>
        <a:solidFill>
          <a:sysClr val="window" lastClr="FFFFF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Gender distribution per region</a:t>
          </a:r>
          <a:endParaRPr lang="en-US" sz="1100" b="1" baseline="0">
            <a:solidFill>
              <a:sysClr val="windowText" lastClr="000000"/>
            </a:solidFill>
          </a:endParaRPr>
        </a:p>
      </xdr:txBody>
    </xdr:sp>
    <xdr:clientData/>
  </xdr:twoCellAnchor>
  <xdr:twoCellAnchor>
    <xdr:from>
      <xdr:col>7</xdr:col>
      <xdr:colOff>230050</xdr:colOff>
      <xdr:row>17</xdr:row>
      <xdr:rowOff>12700</xdr:rowOff>
    </xdr:from>
    <xdr:to>
      <xdr:col>14</xdr:col>
      <xdr:colOff>520699</xdr:colOff>
      <xdr:row>28</xdr:row>
      <xdr:rowOff>82550</xdr:rowOff>
    </xdr:to>
    <xdr:sp macro="" textlink="">
      <xdr:nvSpPr>
        <xdr:cNvPr id="9" name="Rectangle: Rounded Corners 8">
          <a:extLst>
            <a:ext uri="{FF2B5EF4-FFF2-40B4-BE49-F238E27FC236}">
              <a16:creationId xmlns:a16="http://schemas.microsoft.com/office/drawing/2014/main" id="{B4DDFA3B-6623-4398-B0A8-C09B02B4C0AD}"/>
            </a:ext>
          </a:extLst>
        </xdr:cNvPr>
        <xdr:cNvSpPr/>
      </xdr:nvSpPr>
      <xdr:spPr>
        <a:xfrm>
          <a:off x="4497250" y="3143250"/>
          <a:ext cx="4557849" cy="2095500"/>
        </a:xfrm>
        <a:prstGeom prst="roundRect">
          <a:avLst>
            <a:gd name="adj" fmla="val 2926"/>
          </a:avLst>
        </a:prstGeom>
        <a:solidFill>
          <a:sysClr val="window" lastClr="FFFFF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chemeClr val="tx1"/>
              </a:solidFill>
              <a:effectLst/>
              <a:latin typeface="+mn-lt"/>
              <a:ea typeface="+mn-ea"/>
              <a:cs typeface="+mn-cs"/>
            </a:rPr>
            <a:t>Age</a:t>
          </a:r>
          <a:r>
            <a:rPr lang="en-US" sz="1100" b="1" baseline="0">
              <a:solidFill>
                <a:schemeClr val="tx1"/>
              </a:solidFill>
              <a:effectLst/>
              <a:latin typeface="+mn-lt"/>
              <a:ea typeface="+mn-ea"/>
              <a:cs typeface="+mn-cs"/>
            </a:rPr>
            <a:t> category distribution </a:t>
          </a:r>
          <a:r>
            <a:rPr lang="en-US" sz="1100" b="1">
              <a:solidFill>
                <a:schemeClr val="tx1"/>
              </a:solidFill>
              <a:effectLst/>
              <a:latin typeface="+mn-lt"/>
              <a:ea typeface="+mn-ea"/>
              <a:cs typeface="+mn-cs"/>
            </a:rPr>
            <a:t>per region</a:t>
          </a:r>
          <a:endParaRPr lang="en-US">
            <a:solidFill>
              <a:schemeClr val="tx1"/>
            </a:solidFill>
            <a:effectLst/>
          </a:endParaRPr>
        </a:p>
      </xdr:txBody>
    </xdr:sp>
    <xdr:clientData/>
  </xdr:twoCellAnchor>
  <xdr:twoCellAnchor>
    <xdr:from>
      <xdr:col>7</xdr:col>
      <xdr:colOff>279400</xdr:colOff>
      <xdr:row>16</xdr:row>
      <xdr:rowOff>139700</xdr:rowOff>
    </xdr:from>
    <xdr:to>
      <xdr:col>14</xdr:col>
      <xdr:colOff>457200</xdr:colOff>
      <xdr:row>28</xdr:row>
      <xdr:rowOff>44450</xdr:rowOff>
    </xdr:to>
    <xdr:graphicFrame macro="">
      <xdr:nvGraphicFramePr>
        <xdr:cNvPr id="11" name="Chart 10">
          <a:extLst>
            <a:ext uri="{FF2B5EF4-FFF2-40B4-BE49-F238E27FC236}">
              <a16:creationId xmlns:a16="http://schemas.microsoft.com/office/drawing/2014/main" id="{D1453A9D-AE07-4C24-B877-1F2B899BA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285750</xdr:colOff>
      <xdr:row>5</xdr:row>
      <xdr:rowOff>19050</xdr:rowOff>
    </xdr:from>
    <xdr:to>
      <xdr:col>18</xdr:col>
      <xdr:colOff>520700</xdr:colOff>
      <xdr:row>10</xdr:row>
      <xdr:rowOff>69850</xdr:rowOff>
    </xdr:to>
    <mc:AlternateContent xmlns:mc="http://schemas.openxmlformats.org/markup-compatibility/2006" xmlns:a14="http://schemas.microsoft.com/office/drawing/2010/main">
      <mc:Choice Requires="a14">
        <xdr:graphicFrame macro="">
          <xdr:nvGraphicFramePr>
            <xdr:cNvPr id="12" name="age_categories 3">
              <a:extLst>
                <a:ext uri="{FF2B5EF4-FFF2-40B4-BE49-F238E27FC236}">
                  <a16:creationId xmlns:a16="http://schemas.microsoft.com/office/drawing/2014/main" id="{1481934F-E05F-4F79-9053-145F68C2E54F}"/>
                </a:ext>
              </a:extLst>
            </xdr:cNvPr>
            <xdr:cNvGraphicFramePr/>
          </xdr:nvGraphicFramePr>
          <xdr:xfrm>
            <a:off x="0" y="0"/>
            <a:ext cx="0" cy="0"/>
          </xdr:xfrm>
          <a:graphic>
            <a:graphicData uri="http://schemas.microsoft.com/office/drawing/2010/slicer">
              <sle:slicer xmlns:sle="http://schemas.microsoft.com/office/drawing/2010/slicer" name="age_categories 3"/>
            </a:graphicData>
          </a:graphic>
        </xdr:graphicFrame>
      </mc:Choice>
      <mc:Fallback xmlns="">
        <xdr:sp macro="" textlink="">
          <xdr:nvSpPr>
            <xdr:cNvPr id="0" name=""/>
            <xdr:cNvSpPr>
              <a:spLocks noTextEdit="1"/>
            </xdr:cNvSpPr>
          </xdr:nvSpPr>
          <xdr:spPr>
            <a:xfrm>
              <a:off x="10039350" y="939800"/>
              <a:ext cx="145415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292100</xdr:colOff>
      <xdr:row>11</xdr:row>
      <xdr:rowOff>31750</xdr:rowOff>
    </xdr:from>
    <xdr:to>
      <xdr:col>18</xdr:col>
      <xdr:colOff>533400</xdr:colOff>
      <xdr:row>16</xdr:row>
      <xdr:rowOff>76200</xdr:rowOff>
    </xdr:to>
    <mc:AlternateContent xmlns:mc="http://schemas.openxmlformats.org/markup-compatibility/2006" xmlns:a14="http://schemas.microsoft.com/office/drawing/2010/main">
      <mc:Choice Requires="a14">
        <xdr:graphicFrame macro="">
          <xdr:nvGraphicFramePr>
            <xdr:cNvPr id="13" name="sex 3">
              <a:extLst>
                <a:ext uri="{FF2B5EF4-FFF2-40B4-BE49-F238E27FC236}">
                  <a16:creationId xmlns:a16="http://schemas.microsoft.com/office/drawing/2014/main" id="{EB909182-8ACD-4A31-A86B-0F140C673250}"/>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ex 3"/>
            </a:graphicData>
          </a:graphic>
        </xdr:graphicFrame>
      </mc:Choice>
      <mc:Fallback xmlns="">
        <xdr:sp macro="" textlink="">
          <xdr:nvSpPr>
            <xdr:cNvPr id="0" name=""/>
            <xdr:cNvSpPr>
              <a:spLocks noTextEdit="1"/>
            </xdr:cNvSpPr>
          </xdr:nvSpPr>
          <xdr:spPr>
            <a:xfrm>
              <a:off x="10045700" y="2057400"/>
              <a:ext cx="146050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158750</xdr:colOff>
      <xdr:row>4</xdr:row>
      <xdr:rowOff>152400</xdr:rowOff>
    </xdr:from>
    <xdr:to>
      <xdr:col>16</xdr:col>
      <xdr:colOff>171450</xdr:colOff>
      <xdr:row>16</xdr:row>
      <xdr:rowOff>120650</xdr:rowOff>
    </xdr:to>
    <xdr:sp macro="" textlink="">
      <xdr:nvSpPr>
        <xdr:cNvPr id="26" name="Rectangle: Rounded Corners 25">
          <a:extLst>
            <a:ext uri="{FF2B5EF4-FFF2-40B4-BE49-F238E27FC236}">
              <a16:creationId xmlns:a16="http://schemas.microsoft.com/office/drawing/2014/main" id="{1356EDC2-44CA-D6A7-0D95-C55AE5EB2BC0}"/>
            </a:ext>
          </a:extLst>
        </xdr:cNvPr>
        <xdr:cNvSpPr/>
      </xdr:nvSpPr>
      <xdr:spPr>
        <a:xfrm>
          <a:off x="5035550" y="889000"/>
          <a:ext cx="4889500" cy="2178050"/>
        </a:xfrm>
        <a:prstGeom prst="roundRect">
          <a:avLst>
            <a:gd name="adj" fmla="val 2926"/>
          </a:avLst>
        </a:prstGeom>
        <a:solidFill>
          <a:sysClr val="window" lastClr="FFFFF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i="0">
              <a:solidFill>
                <a:schemeClr val="tx1"/>
              </a:solidFill>
              <a:effectLst/>
              <a:latin typeface="+mn-lt"/>
              <a:ea typeface="+mn-ea"/>
              <a:cs typeface="+mn-cs"/>
            </a:rPr>
            <a:t>Rate trend per age</a:t>
          </a:r>
          <a:r>
            <a:rPr lang="en-US" sz="1100" b="1" i="0" baseline="0">
              <a:solidFill>
                <a:schemeClr val="tx1"/>
              </a:solidFill>
              <a:effectLst/>
              <a:latin typeface="+mn-lt"/>
              <a:ea typeface="+mn-ea"/>
              <a:cs typeface="+mn-cs"/>
            </a:rPr>
            <a:t> category</a:t>
          </a:r>
          <a:endParaRPr lang="en-US">
            <a:solidFill>
              <a:schemeClr val="tx1"/>
            </a:solidFill>
            <a:effectLst/>
          </a:endParaRPr>
        </a:p>
      </xdr:txBody>
    </xdr:sp>
    <xdr:clientData/>
  </xdr:twoCellAnchor>
  <xdr:twoCellAnchor>
    <xdr:from>
      <xdr:col>8</xdr:col>
      <xdr:colOff>127000</xdr:colOff>
      <xdr:row>5</xdr:row>
      <xdr:rowOff>25400</xdr:rowOff>
    </xdr:from>
    <xdr:to>
      <xdr:col>16</xdr:col>
      <xdr:colOff>139700</xdr:colOff>
      <xdr:row>16</xdr:row>
      <xdr:rowOff>114300</xdr:rowOff>
    </xdr:to>
    <xdr:graphicFrame macro="">
      <xdr:nvGraphicFramePr>
        <xdr:cNvPr id="27" name="Chart 26">
          <a:extLst>
            <a:ext uri="{FF2B5EF4-FFF2-40B4-BE49-F238E27FC236}">
              <a16:creationId xmlns:a16="http://schemas.microsoft.com/office/drawing/2014/main" id="{68BAA42A-05C0-4D3C-888E-89D5EA8D2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565149</xdr:colOff>
      <xdr:row>17</xdr:row>
      <xdr:rowOff>6350</xdr:rowOff>
    </xdr:from>
    <xdr:to>
      <xdr:col>18</xdr:col>
      <xdr:colOff>584200</xdr:colOff>
      <xdr:row>22</xdr:row>
      <xdr:rowOff>114300</xdr:rowOff>
    </xdr:to>
    <xdr:sp macro="" textlink="">
      <xdr:nvSpPr>
        <xdr:cNvPr id="37" name="Rectangle: Rounded Corners 36">
          <a:extLst>
            <a:ext uri="{FF2B5EF4-FFF2-40B4-BE49-F238E27FC236}">
              <a16:creationId xmlns:a16="http://schemas.microsoft.com/office/drawing/2014/main" id="{35EB51C8-4F29-51FE-B7EE-07F0934B5FAA}"/>
            </a:ext>
          </a:extLst>
        </xdr:cNvPr>
        <xdr:cNvSpPr/>
      </xdr:nvSpPr>
      <xdr:spPr>
        <a:xfrm>
          <a:off x="9099549" y="3136900"/>
          <a:ext cx="2457451" cy="1028700"/>
        </a:xfrm>
        <a:prstGeom prst="roundRect">
          <a:avLst>
            <a:gd name="adj" fmla="val 2926"/>
          </a:avLst>
        </a:prstGeom>
        <a:solidFill>
          <a:sysClr val="window" lastClr="FFFFF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ysClr val="windowText" lastClr="000000"/>
            </a:solidFill>
          </a:endParaRPr>
        </a:p>
      </xdr:txBody>
    </xdr:sp>
    <xdr:clientData/>
  </xdr:twoCellAnchor>
  <xdr:twoCellAnchor>
    <xdr:from>
      <xdr:col>0</xdr:col>
      <xdr:colOff>107950</xdr:colOff>
      <xdr:row>16</xdr:row>
      <xdr:rowOff>152400</xdr:rowOff>
    </xdr:from>
    <xdr:to>
      <xdr:col>7</xdr:col>
      <xdr:colOff>165100</xdr:colOff>
      <xdr:row>28</xdr:row>
      <xdr:rowOff>76200</xdr:rowOff>
    </xdr:to>
    <xdr:graphicFrame macro="">
      <xdr:nvGraphicFramePr>
        <xdr:cNvPr id="38" name="Chart 37">
          <a:extLst>
            <a:ext uri="{FF2B5EF4-FFF2-40B4-BE49-F238E27FC236}">
              <a16:creationId xmlns:a16="http://schemas.microsoft.com/office/drawing/2014/main" id="{14F44D1F-64D7-451C-B037-847ABB13F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584200</xdr:colOff>
      <xdr:row>20</xdr:row>
      <xdr:rowOff>57150</xdr:rowOff>
    </xdr:from>
    <xdr:to>
      <xdr:col>18</xdr:col>
      <xdr:colOff>590549</xdr:colOff>
      <xdr:row>22</xdr:row>
      <xdr:rowOff>107386</xdr:rowOff>
    </xdr:to>
    <xdr:sp macro="" textlink="'Pivot Tables'!C73">
      <xdr:nvSpPr>
        <xdr:cNvPr id="41" name="TextBox 40">
          <a:extLst>
            <a:ext uri="{FF2B5EF4-FFF2-40B4-BE49-F238E27FC236}">
              <a16:creationId xmlns:a16="http://schemas.microsoft.com/office/drawing/2014/main" id="{7A24B360-34FF-46D6-80B6-185D448B9CD3}"/>
            </a:ext>
          </a:extLst>
        </xdr:cNvPr>
        <xdr:cNvSpPr txBox="1"/>
      </xdr:nvSpPr>
      <xdr:spPr>
        <a:xfrm>
          <a:off x="9118600" y="3740150"/>
          <a:ext cx="2444749" cy="418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5374933-9B32-4601-8E07-B4DAA06AA4E8}" type="TxLink">
            <a:rPr lang="en-US" sz="2500" b="1" i="0" u="none" strike="noStrike">
              <a:solidFill>
                <a:srgbClr val="000000"/>
              </a:solidFill>
              <a:latin typeface="Calibri"/>
              <a:ea typeface="+mn-ea"/>
              <a:cs typeface="Calibri"/>
            </a:rPr>
            <a:pPr marL="0" indent="0" algn="ctr"/>
            <a:t>13.53%</a:t>
          </a:fld>
          <a:endParaRPr lang="en-US" sz="2500" b="1" i="0" u="none" strike="noStrike">
            <a:solidFill>
              <a:srgbClr val="000000"/>
            </a:solidFill>
            <a:latin typeface="Calibri"/>
            <a:ea typeface="+mn-ea"/>
            <a:cs typeface="Calibri"/>
          </a:endParaRPr>
        </a:p>
      </xdr:txBody>
    </xdr:sp>
    <xdr:clientData/>
  </xdr:twoCellAnchor>
  <xdr:twoCellAnchor>
    <xdr:from>
      <xdr:col>14</xdr:col>
      <xdr:colOff>558800</xdr:colOff>
      <xdr:row>19</xdr:row>
      <xdr:rowOff>127000</xdr:rowOff>
    </xdr:from>
    <xdr:to>
      <xdr:col>18</xdr:col>
      <xdr:colOff>590550</xdr:colOff>
      <xdr:row>21</xdr:row>
      <xdr:rowOff>165100</xdr:rowOff>
    </xdr:to>
    <xdr:sp macro="" textlink="">
      <xdr:nvSpPr>
        <xdr:cNvPr id="42" name="TextBox 41">
          <a:extLst>
            <a:ext uri="{FF2B5EF4-FFF2-40B4-BE49-F238E27FC236}">
              <a16:creationId xmlns:a16="http://schemas.microsoft.com/office/drawing/2014/main" id="{7BBBD4F7-C8D3-E932-8456-0905915BDD3F}"/>
            </a:ext>
          </a:extLst>
        </xdr:cNvPr>
        <xdr:cNvSpPr txBox="1"/>
      </xdr:nvSpPr>
      <xdr:spPr>
        <a:xfrm>
          <a:off x="9093200" y="3625850"/>
          <a:ext cx="247015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50" b="1"/>
            <a:t>Average</a:t>
          </a:r>
          <a:r>
            <a:rPr lang="en-US" sz="1150" b="1" baseline="0"/>
            <a:t> female unemployment rate</a:t>
          </a:r>
          <a:endParaRPr lang="en-US" sz="1150" b="1"/>
        </a:p>
      </xdr:txBody>
    </xdr:sp>
    <xdr:clientData/>
  </xdr:twoCellAnchor>
  <xdr:twoCellAnchor>
    <xdr:from>
      <xdr:col>14</xdr:col>
      <xdr:colOff>590550</xdr:colOff>
      <xdr:row>25</xdr:row>
      <xdr:rowOff>57150</xdr:rowOff>
    </xdr:from>
    <xdr:to>
      <xdr:col>18</xdr:col>
      <xdr:colOff>565149</xdr:colOff>
      <xdr:row>27</xdr:row>
      <xdr:rowOff>57150</xdr:rowOff>
    </xdr:to>
    <xdr:sp macro="" textlink="">
      <xdr:nvSpPr>
        <xdr:cNvPr id="45" name="TextBox 44">
          <a:extLst>
            <a:ext uri="{FF2B5EF4-FFF2-40B4-BE49-F238E27FC236}">
              <a16:creationId xmlns:a16="http://schemas.microsoft.com/office/drawing/2014/main" id="{21326506-D9E3-485A-AA21-205F703E1D4C}"/>
            </a:ext>
          </a:extLst>
        </xdr:cNvPr>
        <xdr:cNvSpPr txBox="1"/>
      </xdr:nvSpPr>
      <xdr:spPr>
        <a:xfrm>
          <a:off x="9124950" y="4660900"/>
          <a:ext cx="2412999"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50" b="1"/>
            <a:t>Average</a:t>
          </a:r>
          <a:r>
            <a:rPr lang="en-US" sz="1150" b="1" baseline="0"/>
            <a:t> male unemployment rate</a:t>
          </a:r>
          <a:endParaRPr lang="en-US" sz="1150" b="1"/>
        </a:p>
      </xdr:txBody>
    </xdr:sp>
    <xdr:clientData/>
  </xdr:twoCellAnchor>
  <xdr:twoCellAnchor>
    <xdr:from>
      <xdr:col>14</xdr:col>
      <xdr:colOff>584200</xdr:colOff>
      <xdr:row>26</xdr:row>
      <xdr:rowOff>0</xdr:rowOff>
    </xdr:from>
    <xdr:to>
      <xdr:col>18</xdr:col>
      <xdr:colOff>571499</xdr:colOff>
      <xdr:row>29</xdr:row>
      <xdr:rowOff>76200</xdr:rowOff>
    </xdr:to>
    <xdr:sp macro="" textlink="'Pivot Tables'!C74">
      <xdr:nvSpPr>
        <xdr:cNvPr id="47" name="TextBox 46">
          <a:extLst>
            <a:ext uri="{FF2B5EF4-FFF2-40B4-BE49-F238E27FC236}">
              <a16:creationId xmlns:a16="http://schemas.microsoft.com/office/drawing/2014/main" id="{54AF7B74-0E04-44F7-A2B3-C0A468B8551F}"/>
            </a:ext>
          </a:extLst>
        </xdr:cNvPr>
        <xdr:cNvSpPr txBox="1"/>
      </xdr:nvSpPr>
      <xdr:spPr>
        <a:xfrm>
          <a:off x="9118600" y="4787900"/>
          <a:ext cx="2425699"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4925EB1-5C29-4F59-89BD-E6EA17333313}" type="TxLink">
            <a:rPr lang="en-US" sz="2500" b="1" i="0" u="none" strike="noStrike">
              <a:solidFill>
                <a:srgbClr val="000000"/>
              </a:solidFill>
              <a:latin typeface="Calibri"/>
              <a:ea typeface="+mn-ea"/>
              <a:cs typeface="Calibri"/>
            </a:rPr>
            <a:pPr marL="0" indent="0" algn="ctr"/>
            <a:t>10.90%</a:t>
          </a:fld>
          <a:endParaRPr lang="en-US" sz="2500" b="1" i="0" u="none" strike="noStrike">
            <a:solidFill>
              <a:srgbClr val="000000"/>
            </a:solidFill>
            <a:latin typeface="Calibri"/>
            <a:ea typeface="+mn-ea"/>
            <a:cs typeface="Calibri"/>
          </a:endParaRPr>
        </a:p>
      </xdr:txBody>
    </xdr:sp>
    <xdr:clientData/>
  </xdr:twoCellAnchor>
  <xdr:twoCellAnchor editAs="oneCell">
    <xdr:from>
      <xdr:col>16</xdr:col>
      <xdr:colOff>260350</xdr:colOff>
      <xdr:row>22</xdr:row>
      <xdr:rowOff>173850</xdr:rowOff>
    </xdr:from>
    <xdr:to>
      <xdr:col>17</xdr:col>
      <xdr:colOff>186550</xdr:colOff>
      <xdr:row>25</xdr:row>
      <xdr:rowOff>123050</xdr:rowOff>
    </xdr:to>
    <xdr:pic>
      <xdr:nvPicPr>
        <xdr:cNvPr id="49" name="Graphic 48" descr="Man">
          <a:extLst>
            <a:ext uri="{FF2B5EF4-FFF2-40B4-BE49-F238E27FC236}">
              <a16:creationId xmlns:a16="http://schemas.microsoft.com/office/drawing/2014/main" id="{5C8A19BB-6E84-BC39-C0C6-3FCB3AC27A3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013950" y="4225150"/>
          <a:ext cx="535800" cy="501650"/>
        </a:xfrm>
        <a:prstGeom prst="rect">
          <a:avLst/>
        </a:prstGeom>
      </xdr:spPr>
    </xdr:pic>
    <xdr:clientData/>
  </xdr:twoCellAnchor>
  <xdr:twoCellAnchor editAs="oneCell">
    <xdr:from>
      <xdr:col>16</xdr:col>
      <xdr:colOff>264300</xdr:colOff>
      <xdr:row>17</xdr:row>
      <xdr:rowOff>38100</xdr:rowOff>
    </xdr:from>
    <xdr:to>
      <xdr:col>17</xdr:col>
      <xdr:colOff>190500</xdr:colOff>
      <xdr:row>19</xdr:row>
      <xdr:rowOff>171450</xdr:rowOff>
    </xdr:to>
    <xdr:pic>
      <xdr:nvPicPr>
        <xdr:cNvPr id="51" name="Graphic 50" descr="Woman">
          <a:extLst>
            <a:ext uri="{FF2B5EF4-FFF2-40B4-BE49-F238E27FC236}">
              <a16:creationId xmlns:a16="http://schemas.microsoft.com/office/drawing/2014/main" id="{6C4BD266-BD72-9C40-3B50-107A5DB1B61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017900" y="3168650"/>
          <a:ext cx="535800" cy="501650"/>
        </a:xfrm>
        <a:prstGeom prst="rect">
          <a:avLst/>
        </a:prstGeom>
      </xdr:spPr>
    </xdr:pic>
    <xdr:clientData/>
  </xdr:twoCellAnchor>
  <xdr:twoCellAnchor>
    <xdr:from>
      <xdr:col>12</xdr:col>
      <xdr:colOff>0</xdr:colOff>
      <xdr:row>0</xdr:row>
      <xdr:rowOff>50800</xdr:rowOff>
    </xdr:from>
    <xdr:to>
      <xdr:col>15</xdr:col>
      <xdr:colOff>320158</xdr:colOff>
      <xdr:row>4</xdr:row>
      <xdr:rowOff>95198</xdr:rowOff>
    </xdr:to>
    <xdr:sp macro="" textlink="">
      <xdr:nvSpPr>
        <xdr:cNvPr id="6" name="Rectangle: Rounded Corners 5">
          <a:extLst>
            <a:ext uri="{FF2B5EF4-FFF2-40B4-BE49-F238E27FC236}">
              <a16:creationId xmlns:a16="http://schemas.microsoft.com/office/drawing/2014/main" id="{2253B8B0-FD25-4C8A-B341-C79895697DA4}"/>
            </a:ext>
          </a:extLst>
        </xdr:cNvPr>
        <xdr:cNvSpPr/>
      </xdr:nvSpPr>
      <xdr:spPr>
        <a:xfrm>
          <a:off x="7315200" y="50800"/>
          <a:ext cx="2148958" cy="780998"/>
        </a:xfrm>
        <a:prstGeom prst="roundRect">
          <a:avLst>
            <a:gd name="adj" fmla="val 10155"/>
          </a:avLst>
        </a:prstGeom>
        <a:solidFill>
          <a:sysClr val="window" lastClr="FFFFF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200">
            <a:solidFill>
              <a:schemeClr val="tx1"/>
            </a:solidFill>
            <a:effectLst/>
          </a:endParaRPr>
        </a:p>
      </xdr:txBody>
    </xdr:sp>
    <xdr:clientData/>
  </xdr:twoCellAnchor>
  <xdr:twoCellAnchor>
    <xdr:from>
      <xdr:col>13</xdr:col>
      <xdr:colOff>258998</xdr:colOff>
      <xdr:row>2</xdr:row>
      <xdr:rowOff>44962</xdr:rowOff>
    </xdr:from>
    <xdr:to>
      <xdr:col>15</xdr:col>
      <xdr:colOff>219999</xdr:colOff>
      <xdr:row>4</xdr:row>
      <xdr:rowOff>95198</xdr:rowOff>
    </xdr:to>
    <xdr:sp macro="" textlink="'Pivot Tables'!K15">
      <xdr:nvSpPr>
        <xdr:cNvPr id="10" name="TextBox 9">
          <a:extLst>
            <a:ext uri="{FF2B5EF4-FFF2-40B4-BE49-F238E27FC236}">
              <a16:creationId xmlns:a16="http://schemas.microsoft.com/office/drawing/2014/main" id="{2D8EFF5A-B9A6-44DC-BAD5-6C76BC1A08C0}"/>
            </a:ext>
          </a:extLst>
        </xdr:cNvPr>
        <xdr:cNvSpPr txBox="1"/>
      </xdr:nvSpPr>
      <xdr:spPr>
        <a:xfrm>
          <a:off x="8183798" y="413262"/>
          <a:ext cx="1180201" cy="418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5688DBE-F31C-4375-A274-D18FE287B7E8}" type="TxLink">
            <a:rPr lang="en-US" sz="2500" b="1" i="0" u="none" strike="noStrike">
              <a:solidFill>
                <a:srgbClr val="000000"/>
              </a:solidFill>
              <a:latin typeface="Calibri"/>
              <a:cs typeface="Calibri"/>
            </a:rPr>
            <a:pPr/>
            <a:t>12.00%</a:t>
          </a:fld>
          <a:endParaRPr lang="en-US" sz="2500" b="1"/>
        </a:p>
      </xdr:txBody>
    </xdr:sp>
    <xdr:clientData/>
  </xdr:twoCellAnchor>
  <xdr:twoCellAnchor editAs="oneCell">
    <xdr:from>
      <xdr:col>12</xdr:col>
      <xdr:colOff>32456</xdr:colOff>
      <xdr:row>0</xdr:row>
      <xdr:rowOff>82498</xdr:rowOff>
    </xdr:from>
    <xdr:to>
      <xdr:col>13</xdr:col>
      <xdr:colOff>109328</xdr:colOff>
      <xdr:row>4</xdr:row>
      <xdr:rowOff>76148</xdr:rowOff>
    </xdr:to>
    <xdr:pic>
      <xdr:nvPicPr>
        <xdr:cNvPr id="15" name="Graphic 14" descr="Users">
          <a:extLst>
            <a:ext uri="{FF2B5EF4-FFF2-40B4-BE49-F238E27FC236}">
              <a16:creationId xmlns:a16="http://schemas.microsoft.com/office/drawing/2014/main" id="{36649D66-89A8-4681-9732-C19FEFDF19B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347656" y="82498"/>
          <a:ext cx="686472" cy="730250"/>
        </a:xfrm>
        <a:prstGeom prst="rect">
          <a:avLst/>
        </a:prstGeom>
      </xdr:spPr>
    </xdr:pic>
    <xdr:clientData/>
  </xdr:twoCellAnchor>
  <xdr:twoCellAnchor>
    <xdr:from>
      <xdr:col>13</xdr:col>
      <xdr:colOff>31750</xdr:colOff>
      <xdr:row>0</xdr:row>
      <xdr:rowOff>76148</xdr:rowOff>
    </xdr:from>
    <xdr:to>
      <xdr:col>15</xdr:col>
      <xdr:colOff>382871</xdr:colOff>
      <xdr:row>3</xdr:row>
      <xdr:rowOff>184098</xdr:rowOff>
    </xdr:to>
    <xdr:sp macro="" textlink="">
      <xdr:nvSpPr>
        <xdr:cNvPr id="16" name="TextBox 15">
          <a:extLst>
            <a:ext uri="{FF2B5EF4-FFF2-40B4-BE49-F238E27FC236}">
              <a16:creationId xmlns:a16="http://schemas.microsoft.com/office/drawing/2014/main" id="{135E49CA-4C16-4B65-85A7-6C5D9CAB9C50}"/>
            </a:ext>
          </a:extLst>
        </xdr:cNvPr>
        <xdr:cNvSpPr txBox="1"/>
      </xdr:nvSpPr>
      <xdr:spPr>
        <a:xfrm>
          <a:off x="7956550" y="76148"/>
          <a:ext cx="1570321" cy="660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eaLnBrk="1" fontAlgn="auto" latinLnBrk="0" hangingPunct="1"/>
          <a:r>
            <a:rPr lang="en-US" sz="1200" b="1" baseline="0">
              <a:solidFill>
                <a:schemeClr val="dk1"/>
              </a:solidFill>
              <a:effectLst/>
              <a:latin typeface="+mn-lt"/>
              <a:ea typeface="+mn-ea"/>
              <a:cs typeface="+mn-cs"/>
            </a:rPr>
            <a:t>Average global </a:t>
          </a:r>
          <a:endParaRPr lang="en-US" sz="1200">
            <a:effectLst/>
          </a:endParaRPr>
        </a:p>
        <a:p>
          <a:pPr algn="ctr" eaLnBrk="1" fontAlgn="auto" latinLnBrk="0" hangingPunct="1"/>
          <a:r>
            <a:rPr lang="en-US" sz="1200" b="1" baseline="0">
              <a:solidFill>
                <a:schemeClr val="dk1"/>
              </a:solidFill>
              <a:effectLst/>
              <a:latin typeface="+mn-lt"/>
              <a:ea typeface="+mn-ea"/>
              <a:cs typeface="+mn-cs"/>
            </a:rPr>
            <a:t>unemployment rate</a:t>
          </a:r>
          <a:endParaRPr lang="en-US" sz="1200">
            <a:effectLst/>
          </a:endParaRPr>
        </a:p>
        <a:p>
          <a:endParaRPr lang="en-US" sz="1100"/>
        </a:p>
      </xdr:txBody>
    </xdr:sp>
    <xdr:clientData/>
  </xdr:twoCellAnchor>
  <xdr:twoCellAnchor>
    <xdr:from>
      <xdr:col>15</xdr:col>
      <xdr:colOff>344170</xdr:colOff>
      <xdr:row>0</xdr:row>
      <xdr:rowOff>44450</xdr:rowOff>
    </xdr:from>
    <xdr:to>
      <xdr:col>18</xdr:col>
      <xdr:colOff>556880</xdr:colOff>
      <xdr:row>4</xdr:row>
      <xdr:rowOff>88848</xdr:rowOff>
    </xdr:to>
    <xdr:sp macro="" textlink="">
      <xdr:nvSpPr>
        <xdr:cNvPr id="17" name="Rectangle: Rounded Corners 16">
          <a:extLst>
            <a:ext uri="{FF2B5EF4-FFF2-40B4-BE49-F238E27FC236}">
              <a16:creationId xmlns:a16="http://schemas.microsoft.com/office/drawing/2014/main" id="{F93A3DDC-9EB7-4CCE-9C34-F02C7E2708CB}"/>
            </a:ext>
          </a:extLst>
        </xdr:cNvPr>
        <xdr:cNvSpPr/>
      </xdr:nvSpPr>
      <xdr:spPr>
        <a:xfrm>
          <a:off x="9488170" y="44450"/>
          <a:ext cx="2041510" cy="780998"/>
        </a:xfrm>
        <a:prstGeom prst="roundRect">
          <a:avLst>
            <a:gd name="adj" fmla="val 10155"/>
          </a:avLst>
        </a:prstGeom>
        <a:solidFill>
          <a:sysClr val="window" lastClr="FFFFF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200">
            <a:solidFill>
              <a:schemeClr val="tx1"/>
            </a:solidFill>
            <a:effectLst/>
          </a:endParaRPr>
        </a:p>
      </xdr:txBody>
    </xdr:sp>
    <xdr:clientData/>
  </xdr:twoCellAnchor>
  <xdr:twoCellAnchor>
    <xdr:from>
      <xdr:col>16</xdr:col>
      <xdr:colOff>493948</xdr:colOff>
      <xdr:row>2</xdr:row>
      <xdr:rowOff>32262</xdr:rowOff>
    </xdr:from>
    <xdr:to>
      <xdr:col>18</xdr:col>
      <xdr:colOff>454949</xdr:colOff>
      <xdr:row>4</xdr:row>
      <xdr:rowOff>82498</xdr:rowOff>
    </xdr:to>
    <xdr:sp macro="" textlink="'Pivot Tables'!G71">
      <xdr:nvSpPr>
        <xdr:cNvPr id="18" name="TextBox 17">
          <a:extLst>
            <a:ext uri="{FF2B5EF4-FFF2-40B4-BE49-F238E27FC236}">
              <a16:creationId xmlns:a16="http://schemas.microsoft.com/office/drawing/2014/main" id="{1A6C0B23-1E0C-4C4E-8959-33A5B1FD5C25}"/>
            </a:ext>
          </a:extLst>
        </xdr:cNvPr>
        <xdr:cNvSpPr txBox="1"/>
      </xdr:nvSpPr>
      <xdr:spPr>
        <a:xfrm>
          <a:off x="10247548" y="400562"/>
          <a:ext cx="1180201" cy="418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AAEE25A-77E7-4429-82D9-921B18198A95}" type="TxLink">
            <a:rPr lang="en-US" sz="2500" b="1" i="0" u="none" strike="noStrike">
              <a:solidFill>
                <a:srgbClr val="000000"/>
              </a:solidFill>
              <a:latin typeface="Calibri"/>
              <a:ea typeface="+mn-ea"/>
              <a:cs typeface="Calibri"/>
            </a:rPr>
            <a:pPr marL="0" indent="0"/>
            <a:t>17.99%</a:t>
          </a:fld>
          <a:endParaRPr lang="en-US" sz="2500" b="1" i="0" u="none" strike="noStrike">
            <a:solidFill>
              <a:srgbClr val="000000"/>
            </a:solidFill>
            <a:latin typeface="Calibri"/>
            <a:ea typeface="+mn-ea"/>
            <a:cs typeface="Calibri"/>
          </a:endParaRPr>
        </a:p>
      </xdr:txBody>
    </xdr:sp>
    <xdr:clientData/>
  </xdr:twoCellAnchor>
  <xdr:twoCellAnchor>
    <xdr:from>
      <xdr:col>16</xdr:col>
      <xdr:colOff>295062</xdr:colOff>
      <xdr:row>0</xdr:row>
      <xdr:rowOff>69798</xdr:rowOff>
    </xdr:from>
    <xdr:to>
      <xdr:col>19</xdr:col>
      <xdr:colOff>6349</xdr:colOff>
      <xdr:row>3</xdr:row>
      <xdr:rowOff>44398</xdr:rowOff>
    </xdr:to>
    <xdr:sp macro="" textlink="">
      <xdr:nvSpPr>
        <xdr:cNvPr id="19" name="TextBox 18">
          <a:extLst>
            <a:ext uri="{FF2B5EF4-FFF2-40B4-BE49-F238E27FC236}">
              <a16:creationId xmlns:a16="http://schemas.microsoft.com/office/drawing/2014/main" id="{942D6890-360F-4E9A-A9B0-908900A440DD}"/>
            </a:ext>
          </a:extLst>
        </xdr:cNvPr>
        <xdr:cNvSpPr txBox="1"/>
      </xdr:nvSpPr>
      <xdr:spPr>
        <a:xfrm>
          <a:off x="10048662" y="69798"/>
          <a:ext cx="1540087" cy="527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eaLnBrk="1" fontAlgn="auto" latinLnBrk="0" hangingPunct="1"/>
          <a:r>
            <a:rPr lang="en-US" sz="1200" b="1" baseline="0">
              <a:solidFill>
                <a:schemeClr val="dk1"/>
              </a:solidFill>
              <a:effectLst/>
              <a:latin typeface="+mn-lt"/>
              <a:ea typeface="+mn-ea"/>
              <a:cs typeface="+mn-cs"/>
            </a:rPr>
            <a:t>Youth unemployment rate</a:t>
          </a:r>
          <a:endParaRPr lang="en-US" sz="1200">
            <a:effectLst/>
          </a:endParaRPr>
        </a:p>
        <a:p>
          <a:endParaRPr lang="en-US" sz="1100"/>
        </a:p>
      </xdr:txBody>
    </xdr:sp>
    <xdr:clientData/>
  </xdr:twoCellAnchor>
  <xdr:twoCellAnchor editAs="oneCell">
    <xdr:from>
      <xdr:col>15</xdr:col>
      <xdr:colOff>360398</xdr:colOff>
      <xdr:row>0</xdr:row>
      <xdr:rowOff>152347</xdr:rowOff>
    </xdr:from>
    <xdr:to>
      <xdr:col>16</xdr:col>
      <xdr:colOff>389516</xdr:colOff>
      <xdr:row>3</xdr:row>
      <xdr:rowOff>133298</xdr:rowOff>
    </xdr:to>
    <xdr:pic>
      <xdr:nvPicPr>
        <xdr:cNvPr id="20" name="Graphic 19" descr="Run">
          <a:extLst>
            <a:ext uri="{FF2B5EF4-FFF2-40B4-BE49-F238E27FC236}">
              <a16:creationId xmlns:a16="http://schemas.microsoft.com/office/drawing/2014/main" id="{0B178A4A-B05B-4E52-944A-62026DC4D8C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504398" y="152347"/>
          <a:ext cx="638718" cy="533401"/>
        </a:xfrm>
        <a:prstGeom prst="rect">
          <a:avLst/>
        </a:prstGeom>
      </xdr:spPr>
    </xdr:pic>
    <xdr:clientData/>
  </xdr:twoCellAnchor>
  <xdr:twoCellAnchor>
    <xdr:from>
      <xdr:col>0</xdr:col>
      <xdr:colOff>63500</xdr:colOff>
      <xdr:row>4</xdr:row>
      <xdr:rowOff>139700</xdr:rowOff>
    </xdr:from>
    <xdr:to>
      <xdr:col>8</xdr:col>
      <xdr:colOff>133350</xdr:colOff>
      <xdr:row>16</xdr:row>
      <xdr:rowOff>133350</xdr:rowOff>
    </xdr:to>
    <xdr:graphicFrame macro="">
      <xdr:nvGraphicFramePr>
        <xdr:cNvPr id="23" name="Chart 22">
          <a:extLst>
            <a:ext uri="{FF2B5EF4-FFF2-40B4-BE49-F238E27FC236}">
              <a16:creationId xmlns:a16="http://schemas.microsoft.com/office/drawing/2014/main" id="{4CEAE68F-F7B3-478E-992D-D39EA5F66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55.708222222223" backgroundQuery="1" createdVersion="8" refreshedVersion="8" minRefreshableVersion="3" recordCount="0" supportSubquery="1" supportAdvancedDrill="1" xr:uid="{E45E28A0-E3DB-405A-8773-78224F982415}">
  <cacheSource type="external" connectionId="3"/>
  <cacheFields count="3">
    <cacheField name="[Measures].[Average of average]" caption="Average of average" numFmtId="0" hierarchy="25" level="32767"/>
    <cacheField name="[Range 1].[age_categories].[age_categories]" caption="age_categories" numFmtId="0" hierarchy="6" level="1">
      <sharedItems count="2">
        <s v="Adults"/>
        <s v="Youth"/>
      </sharedItems>
    </cacheField>
    <cacheField name="[Range 1].[sex].[sex]" caption="sex" numFmtId="0" hierarchy="4" level="1">
      <sharedItems containsSemiMixedTypes="0" containsNonDate="0" containsString="0"/>
    </cacheField>
  </cacheFields>
  <cacheHierarchies count="49">
    <cacheHierarchy uniqueName="[Range].[Year]" caption="Year" attribute="1" defaultMemberUniqueName="[Range].[Year].[All]" allUniqueName="[Range].[Year].[All]" dimensionUniqueName="[Range]" displayFolder="" count="0" memberValueDatatype="20" unbalanced="0"/>
    <cacheHierarchy uniqueName="[Range].[Average rate]" caption="Average rate" attribute="1" defaultMemberUniqueName="[Range].[Average rate].[All]" allUniqueName="[Range].[Average rate].[All]" dimensionUniqueName="[Range]" displayFolder="" count="0" memberValueDatatype="5" unbalanced="0"/>
    <cacheHierarchy uniqueName="[Range 1].[country_name]" caption="country_name" attribute="1" defaultMemberUniqueName="[Range 1].[country_name].[All]" allUniqueName="[Range 1].[country_name].[All]" dimensionUniqueName="[Range 1]" displayFolder="" count="0" memberValueDatatype="130" unbalanced="0"/>
    <cacheHierarchy uniqueName="[Range 1].[continent]" caption="continent" attribute="1" defaultMemberUniqueName="[Range 1].[continent].[All]" allUniqueName="[Range 1].[continent].[All]" dimensionUniqueName="[Range 1]" displayFolder="" count="0" memberValueDatatype="130" unbalanced="0"/>
    <cacheHierarchy uniqueName="[Range 1].[sex]" caption="sex" attribute="1" defaultMemberUniqueName="[Range 1].[sex].[All]" allUniqueName="[Range 1].[sex].[All]" dimensionUniqueName="[Range 1]" displayFolder="" count="2" memberValueDatatype="130" unbalanced="0">
      <fieldsUsage count="2">
        <fieldUsage x="-1"/>
        <fieldUsage x="2"/>
      </fieldsUsage>
    </cacheHierarchy>
    <cacheHierarchy uniqueName="[Range 1].[age_group]" caption="age_group" attribute="1" defaultMemberUniqueName="[Range 1].[age_group].[All]" allUniqueName="[Range 1].[age_group].[All]" dimensionUniqueName="[Range 1]" displayFolder="" count="0" memberValueDatatype="130" unbalanced="0"/>
    <cacheHierarchy uniqueName="[Range 1].[age_categories]" caption="age_categories" attribute="1" defaultMemberUniqueName="[Range 1].[age_categories].[All]" allUniqueName="[Range 1].[age_categories].[All]" dimensionUniqueName="[Range 1]" displayFolder="" count="2" memberValueDatatype="130" unbalanced="0">
      <fieldsUsage count="2">
        <fieldUsage x="-1"/>
        <fieldUsage x="1"/>
      </fieldsUsage>
    </cacheHierarchy>
    <cacheHierarchy uniqueName="[Range 1].[2014]" caption="2014" attribute="1" defaultMemberUniqueName="[Range 1].[2014].[All]" allUniqueName="[Range 1].[2014].[All]" dimensionUniqueName="[Range 1]" displayFolder="" count="0" memberValueDatatype="5" unbalanced="0"/>
    <cacheHierarchy uniqueName="[Range 1].[2015]" caption="2015" attribute="1" defaultMemberUniqueName="[Range 1].[2015].[All]" allUniqueName="[Range 1].[2015].[All]" dimensionUniqueName="[Range 1]" displayFolder="" count="0" memberValueDatatype="5" unbalanced="0"/>
    <cacheHierarchy uniqueName="[Range 1].[2016]" caption="2016" attribute="1" defaultMemberUniqueName="[Range 1].[2016].[All]" allUniqueName="[Range 1].[2016].[All]" dimensionUniqueName="[Range 1]" displayFolder="" count="0" memberValueDatatype="5" unbalanced="0"/>
    <cacheHierarchy uniqueName="[Range 1].[2017]" caption="2017" attribute="1" defaultMemberUniqueName="[Range 1].[2017].[All]" allUniqueName="[Range 1].[2017].[All]" dimensionUniqueName="[Range 1]" displayFolder="" count="0" memberValueDatatype="5" unbalanced="0"/>
    <cacheHierarchy uniqueName="[Range 1].[2018]" caption="2018" attribute="1" defaultMemberUniqueName="[Range 1].[2018].[All]" allUniqueName="[Range 1].[2018].[All]" dimensionUniqueName="[Range 1]" displayFolder="" count="0" memberValueDatatype="5" unbalanced="0"/>
    <cacheHierarchy uniqueName="[Range 1].[2019]" caption="2019" attribute="1" defaultMemberUniqueName="[Range 1].[2019].[All]" allUniqueName="[Range 1].[2019].[All]" dimensionUniqueName="[Range 1]" displayFolder="" count="0" memberValueDatatype="5" unbalanced="0"/>
    <cacheHierarchy uniqueName="[Range 1].[2020]" caption="2020" attribute="1" defaultMemberUniqueName="[Range 1].[2020].[All]" allUniqueName="[Range 1].[2020].[All]" dimensionUniqueName="[Range 1]" displayFolder="" count="0" memberValueDatatype="5" unbalanced="0"/>
    <cacheHierarchy uniqueName="[Range 1].[2021]" caption="2021" attribute="1" defaultMemberUniqueName="[Range 1].[2021].[All]" allUniqueName="[Range 1].[2021].[All]" dimensionUniqueName="[Range 1]" displayFolder="" count="0" memberValueDatatype="5" unbalanced="0"/>
    <cacheHierarchy uniqueName="[Range 1].[2022]" caption="2022" attribute="1" defaultMemberUniqueName="[Range 1].[2022].[All]" allUniqueName="[Range 1].[2022].[All]" dimensionUniqueName="[Range 1]" displayFolder="" count="0" memberValueDatatype="5" unbalanced="0"/>
    <cacheHierarchy uniqueName="[Range 1].[2023]" caption="2023" attribute="1" defaultMemberUniqueName="[Range 1].[2023].[All]" allUniqueName="[Range 1].[2023].[All]" dimensionUniqueName="[Range 1]" displayFolder="" count="0" memberValueDatatype="5" unbalanced="0"/>
    <cacheHierarchy uniqueName="[Range 1].[2024]" caption="2024" attribute="1" defaultMemberUniqueName="[Range 1].[2024].[All]" allUniqueName="[Range 1].[2024].[All]" dimensionUniqueName="[Range 1]" displayFolder="" count="0" memberValueDatatype="5" unbalanced="0"/>
    <cacheHierarchy uniqueName="[Range 1].[average]" caption="average" attribute="1" defaultMemberUniqueName="[Range 1].[average].[All]" allUniqueName="[Range 1].[average].[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Average rate]" caption="Sum of Average rate" measure="1" displayFolder="" measureGroup="Range" count="0" hidden="1">
      <extLst>
        <ext xmlns:x15="http://schemas.microsoft.com/office/spreadsheetml/2010/11/main" uri="{B97F6D7D-B522-45F9-BDA1-12C45D357490}">
          <x15:cacheHierarchy aggregatedColumn="1"/>
        </ext>
      </extLst>
    </cacheHierarchy>
    <cacheHierarchy uniqueName="[Measures].[Average of Average rate]" caption="Average of Average rate" measure="1" displayFolder="" measureGroup="Range" count="0" hidden="1">
      <extLst>
        <ext xmlns:x15="http://schemas.microsoft.com/office/spreadsheetml/2010/11/main" uri="{B97F6D7D-B522-45F9-BDA1-12C45D357490}">
          <x15:cacheHierarchy aggregatedColumn="1"/>
        </ext>
      </extLst>
    </cacheHierarchy>
    <cacheHierarchy uniqueName="[Measures].[Sum of average]" caption="Sum of average" measure="1" displayFolder="" measureGroup="Range 1" count="0" hidden="1">
      <extLst>
        <ext xmlns:x15="http://schemas.microsoft.com/office/spreadsheetml/2010/11/main" uri="{B97F6D7D-B522-45F9-BDA1-12C45D357490}">
          <x15:cacheHierarchy aggregatedColumn="18"/>
        </ext>
      </extLst>
    </cacheHierarchy>
    <cacheHierarchy uniqueName="[Measures].[Average of average]" caption="Average of average" measure="1" displayFolder="" measureGroup="Range 1"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2021]" caption="Sum of 2021" measure="1" displayFolder="" measureGroup="Range 1" count="0" hidden="1">
      <extLst>
        <ext xmlns:x15="http://schemas.microsoft.com/office/spreadsheetml/2010/11/main" uri="{B97F6D7D-B522-45F9-BDA1-12C45D357490}">
          <x15:cacheHierarchy aggregatedColumn="14"/>
        </ext>
      </extLst>
    </cacheHierarchy>
    <cacheHierarchy uniqueName="[Measures].[Sum of 2022]" caption="Sum of 2022" measure="1" displayFolder="" measureGroup="Range 1" count="0" hidden="1">
      <extLst>
        <ext xmlns:x15="http://schemas.microsoft.com/office/spreadsheetml/2010/11/main" uri="{B97F6D7D-B522-45F9-BDA1-12C45D357490}">
          <x15:cacheHierarchy aggregatedColumn="15"/>
        </ext>
      </extLst>
    </cacheHierarchy>
    <cacheHierarchy uniqueName="[Measures].[Sum of 2014]" caption="Sum of 2014" measure="1" displayFolder="" measureGroup="Range 1" count="0" hidden="1">
      <extLst>
        <ext xmlns:x15="http://schemas.microsoft.com/office/spreadsheetml/2010/11/main" uri="{B97F6D7D-B522-45F9-BDA1-12C45D357490}">
          <x15:cacheHierarchy aggregatedColumn="7"/>
        </ext>
      </extLst>
    </cacheHierarchy>
    <cacheHierarchy uniqueName="[Measures].[Sum of 2015]" caption="Sum of 2015" measure="1" displayFolder="" measureGroup="Range 1" count="0" hidden="1">
      <extLst>
        <ext xmlns:x15="http://schemas.microsoft.com/office/spreadsheetml/2010/11/main" uri="{B97F6D7D-B522-45F9-BDA1-12C45D357490}">
          <x15:cacheHierarchy aggregatedColumn="8"/>
        </ext>
      </extLst>
    </cacheHierarchy>
    <cacheHierarchy uniqueName="[Measures].[Sum of 2016]" caption="Sum of 2016" measure="1" displayFolder="" measureGroup="Range 1" count="0" hidden="1">
      <extLst>
        <ext xmlns:x15="http://schemas.microsoft.com/office/spreadsheetml/2010/11/main" uri="{B97F6D7D-B522-45F9-BDA1-12C45D357490}">
          <x15:cacheHierarchy aggregatedColumn="9"/>
        </ext>
      </extLst>
    </cacheHierarchy>
    <cacheHierarchy uniqueName="[Measures].[Sum of 2017]" caption="Sum of 2017" measure="1" displayFolder="" measureGroup="Range 1" count="0" hidden="1">
      <extLst>
        <ext xmlns:x15="http://schemas.microsoft.com/office/spreadsheetml/2010/11/main" uri="{B97F6D7D-B522-45F9-BDA1-12C45D357490}">
          <x15:cacheHierarchy aggregatedColumn="10"/>
        </ext>
      </extLst>
    </cacheHierarchy>
    <cacheHierarchy uniqueName="[Measures].[Sum of 2018]" caption="Sum of 2018" measure="1" displayFolder="" measureGroup="Range 1" count="0" hidden="1">
      <extLst>
        <ext xmlns:x15="http://schemas.microsoft.com/office/spreadsheetml/2010/11/main" uri="{B97F6D7D-B522-45F9-BDA1-12C45D357490}">
          <x15:cacheHierarchy aggregatedColumn="11"/>
        </ext>
      </extLst>
    </cacheHierarchy>
    <cacheHierarchy uniqueName="[Measures].[Sum of 2019]" caption="Sum of 2019" measure="1" displayFolder="" measureGroup="Range 1" count="0" hidden="1">
      <extLst>
        <ext xmlns:x15="http://schemas.microsoft.com/office/spreadsheetml/2010/11/main" uri="{B97F6D7D-B522-45F9-BDA1-12C45D357490}">
          <x15:cacheHierarchy aggregatedColumn="12"/>
        </ext>
      </extLst>
    </cacheHierarchy>
    <cacheHierarchy uniqueName="[Measures].[Sum of 2020]" caption="Sum of 2020" measure="1" displayFolder="" measureGroup="Range 1" count="0" hidden="1">
      <extLst>
        <ext xmlns:x15="http://schemas.microsoft.com/office/spreadsheetml/2010/11/main" uri="{B97F6D7D-B522-45F9-BDA1-12C45D357490}">
          <x15:cacheHierarchy aggregatedColumn="13"/>
        </ext>
      </extLst>
    </cacheHierarchy>
    <cacheHierarchy uniqueName="[Measures].[Average of 2014]" caption="Average of 2014" measure="1" displayFolder="" measureGroup="Range 1" count="0" hidden="1">
      <extLst>
        <ext xmlns:x15="http://schemas.microsoft.com/office/spreadsheetml/2010/11/main" uri="{B97F6D7D-B522-45F9-BDA1-12C45D357490}">
          <x15:cacheHierarchy aggregatedColumn="7"/>
        </ext>
      </extLst>
    </cacheHierarchy>
    <cacheHierarchy uniqueName="[Measures].[Average of 2015]" caption="Average of 2015" measure="1" displayFolder="" measureGroup="Range 1" count="0" hidden="1">
      <extLst>
        <ext xmlns:x15="http://schemas.microsoft.com/office/spreadsheetml/2010/11/main" uri="{B97F6D7D-B522-45F9-BDA1-12C45D357490}">
          <x15:cacheHierarchy aggregatedColumn="8"/>
        </ext>
      </extLst>
    </cacheHierarchy>
    <cacheHierarchy uniqueName="[Measures].[Average of 2016]" caption="Average of 2016" measure="1" displayFolder="" measureGroup="Range 1" count="0" hidden="1">
      <extLst>
        <ext xmlns:x15="http://schemas.microsoft.com/office/spreadsheetml/2010/11/main" uri="{B97F6D7D-B522-45F9-BDA1-12C45D357490}">
          <x15:cacheHierarchy aggregatedColumn="9"/>
        </ext>
      </extLst>
    </cacheHierarchy>
    <cacheHierarchy uniqueName="[Measures].[Average of 2017]" caption="Average of 2017" measure="1" displayFolder="" measureGroup="Range 1" count="0" hidden="1">
      <extLst>
        <ext xmlns:x15="http://schemas.microsoft.com/office/spreadsheetml/2010/11/main" uri="{B97F6D7D-B522-45F9-BDA1-12C45D357490}">
          <x15:cacheHierarchy aggregatedColumn="10"/>
        </ext>
      </extLst>
    </cacheHierarchy>
    <cacheHierarchy uniqueName="[Measures].[Average of 2018]" caption="Average of 2018" measure="1" displayFolder="" measureGroup="Range 1" count="0" hidden="1">
      <extLst>
        <ext xmlns:x15="http://schemas.microsoft.com/office/spreadsheetml/2010/11/main" uri="{B97F6D7D-B522-45F9-BDA1-12C45D357490}">
          <x15:cacheHierarchy aggregatedColumn="11"/>
        </ext>
      </extLst>
    </cacheHierarchy>
    <cacheHierarchy uniqueName="[Measures].[Average of 2019]" caption="Average of 2019" measure="1" displayFolder="" measureGroup="Range 1" count="0" hidden="1">
      <extLst>
        <ext xmlns:x15="http://schemas.microsoft.com/office/spreadsheetml/2010/11/main" uri="{B97F6D7D-B522-45F9-BDA1-12C45D357490}">
          <x15:cacheHierarchy aggregatedColumn="12"/>
        </ext>
      </extLst>
    </cacheHierarchy>
    <cacheHierarchy uniqueName="[Measures].[Average of 2020]" caption="Average of 2020" measure="1" displayFolder="" measureGroup="Range 1" count="0" hidden="1">
      <extLst>
        <ext xmlns:x15="http://schemas.microsoft.com/office/spreadsheetml/2010/11/main" uri="{B97F6D7D-B522-45F9-BDA1-12C45D357490}">
          <x15:cacheHierarchy aggregatedColumn="13"/>
        </ext>
      </extLst>
    </cacheHierarchy>
    <cacheHierarchy uniqueName="[Measures].[Average of 2021]" caption="Average of 2021" measure="1" displayFolder="" measureGroup="Range 1" count="0" hidden="1">
      <extLst>
        <ext xmlns:x15="http://schemas.microsoft.com/office/spreadsheetml/2010/11/main" uri="{B97F6D7D-B522-45F9-BDA1-12C45D357490}">
          <x15:cacheHierarchy aggregatedColumn="14"/>
        </ext>
      </extLst>
    </cacheHierarchy>
    <cacheHierarchy uniqueName="[Measures].[Average of 2022]" caption="Average of 2022" measure="1" displayFolder="" measureGroup="Range 1" count="0" hidden="1">
      <extLst>
        <ext xmlns:x15="http://schemas.microsoft.com/office/spreadsheetml/2010/11/main" uri="{B97F6D7D-B522-45F9-BDA1-12C45D357490}">
          <x15:cacheHierarchy aggregatedColumn="15"/>
        </ext>
      </extLst>
    </cacheHierarchy>
    <cacheHierarchy uniqueName="[Measures].[Sum of 2023]" caption="Sum of 2023" measure="1" displayFolder="" measureGroup="Range 1" count="0" hidden="1">
      <extLst>
        <ext xmlns:x15="http://schemas.microsoft.com/office/spreadsheetml/2010/11/main" uri="{B97F6D7D-B522-45F9-BDA1-12C45D357490}">
          <x15:cacheHierarchy aggregatedColumn="16"/>
        </ext>
      </extLst>
    </cacheHierarchy>
    <cacheHierarchy uniqueName="[Measures].[Sum of 2024]" caption="Sum of 2024" measure="1" displayFolder="" measureGroup="Range 1" count="0" hidden="1">
      <extLst>
        <ext xmlns:x15="http://schemas.microsoft.com/office/spreadsheetml/2010/11/main" uri="{B97F6D7D-B522-45F9-BDA1-12C45D357490}">
          <x15:cacheHierarchy aggregatedColumn="17"/>
        </ext>
      </extLst>
    </cacheHierarchy>
    <cacheHierarchy uniqueName="[Measures].[Average of 2023]" caption="Average of 2023" measure="1" displayFolder="" measureGroup="Range 1" count="0" hidden="1">
      <extLst>
        <ext xmlns:x15="http://schemas.microsoft.com/office/spreadsheetml/2010/11/main" uri="{B97F6D7D-B522-45F9-BDA1-12C45D357490}">
          <x15:cacheHierarchy aggregatedColumn="16"/>
        </ext>
      </extLst>
    </cacheHierarchy>
    <cacheHierarchy uniqueName="[Measures].[Average of 2024]" caption="Average of 2024" measure="1" displayFolder="" measureGroup="Range 1" count="0" hidden="1">
      <extLst>
        <ext xmlns:x15="http://schemas.microsoft.com/office/spreadsheetml/2010/11/main" uri="{B97F6D7D-B522-45F9-BDA1-12C45D357490}">
          <x15:cacheHierarchy aggregatedColumn="17"/>
        </ext>
      </extLst>
    </cacheHierarchy>
    <cacheHierarchy uniqueName="[Measures].[Count of continent]" caption="Count of continent" measure="1" displayFolder="" measureGroup="Range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55.710971643515" backgroundQuery="1" createdVersion="8" refreshedVersion="8" minRefreshableVersion="3" recordCount="0" supportSubquery="1" supportAdvancedDrill="1" xr:uid="{0AA4B89F-7006-47B1-B2B3-80AC654DD6B6}">
  <cacheSource type="external" connectionId="3"/>
  <cacheFields count="3">
    <cacheField name="[Range 1].[sex].[sex]" caption="sex" numFmtId="0" hierarchy="4" level="1">
      <sharedItems count="2">
        <s v="Female"/>
        <s v="Male"/>
      </sharedItems>
    </cacheField>
    <cacheField name="[Measures].[Average of average]" caption="Average of average" numFmtId="0" hierarchy="25" level="32767"/>
    <cacheField name="[Range 1].[age_categories].[age_categories]" caption="age_categories" numFmtId="0" hierarchy="6" level="1">
      <sharedItems containsSemiMixedTypes="0" containsNonDate="0" containsString="0"/>
    </cacheField>
  </cacheFields>
  <cacheHierarchies count="49">
    <cacheHierarchy uniqueName="[Range].[Year]" caption="Year" attribute="1" defaultMemberUniqueName="[Range].[Year].[All]" allUniqueName="[Range].[Year].[All]" dimensionUniqueName="[Range]" displayFolder="" count="0" memberValueDatatype="20" unbalanced="0"/>
    <cacheHierarchy uniqueName="[Range].[Average rate]" caption="Average rate" attribute="1" defaultMemberUniqueName="[Range].[Average rate].[All]" allUniqueName="[Range].[Average rate].[All]" dimensionUniqueName="[Range]" displayFolder="" count="0" memberValueDatatype="5" unbalanced="0"/>
    <cacheHierarchy uniqueName="[Range 1].[country_name]" caption="country_name" attribute="1" defaultMemberUniqueName="[Range 1].[country_name].[All]" allUniqueName="[Range 1].[country_name].[All]" dimensionUniqueName="[Range 1]" displayFolder="" count="0" memberValueDatatype="130" unbalanced="0"/>
    <cacheHierarchy uniqueName="[Range 1].[continent]" caption="continent" attribute="1" defaultMemberUniqueName="[Range 1].[continent].[All]" allUniqueName="[Range 1].[continent].[All]" dimensionUniqueName="[Range 1]" displayFolder="" count="0" memberValueDatatype="130" unbalanced="0"/>
    <cacheHierarchy uniqueName="[Range 1].[sex]" caption="sex" attribute="1" defaultMemberUniqueName="[Range 1].[sex].[All]" allUniqueName="[Range 1].[sex].[All]" dimensionUniqueName="[Range 1]" displayFolder="" count="2" memberValueDatatype="130" unbalanced="0">
      <fieldsUsage count="2">
        <fieldUsage x="-1"/>
        <fieldUsage x="0"/>
      </fieldsUsage>
    </cacheHierarchy>
    <cacheHierarchy uniqueName="[Range 1].[age_group]" caption="age_group" attribute="1" defaultMemberUniqueName="[Range 1].[age_group].[All]" allUniqueName="[Range 1].[age_group].[All]" dimensionUniqueName="[Range 1]" displayFolder="" count="0" memberValueDatatype="130" unbalanced="0"/>
    <cacheHierarchy uniqueName="[Range 1].[age_categories]" caption="age_categories" attribute="1" defaultMemberUniqueName="[Range 1].[age_categories].[All]" allUniqueName="[Range 1].[age_categories].[All]" dimensionUniqueName="[Range 1]" displayFolder="" count="2" memberValueDatatype="130" unbalanced="0">
      <fieldsUsage count="2">
        <fieldUsage x="-1"/>
        <fieldUsage x="2"/>
      </fieldsUsage>
    </cacheHierarchy>
    <cacheHierarchy uniqueName="[Range 1].[2014]" caption="2014" attribute="1" defaultMemberUniqueName="[Range 1].[2014].[All]" allUniqueName="[Range 1].[2014].[All]" dimensionUniqueName="[Range 1]" displayFolder="" count="0" memberValueDatatype="5" unbalanced="0"/>
    <cacheHierarchy uniqueName="[Range 1].[2015]" caption="2015" attribute="1" defaultMemberUniqueName="[Range 1].[2015].[All]" allUniqueName="[Range 1].[2015].[All]" dimensionUniqueName="[Range 1]" displayFolder="" count="0" memberValueDatatype="5" unbalanced="0"/>
    <cacheHierarchy uniqueName="[Range 1].[2016]" caption="2016" attribute="1" defaultMemberUniqueName="[Range 1].[2016].[All]" allUniqueName="[Range 1].[2016].[All]" dimensionUniqueName="[Range 1]" displayFolder="" count="0" memberValueDatatype="5" unbalanced="0"/>
    <cacheHierarchy uniqueName="[Range 1].[2017]" caption="2017" attribute="1" defaultMemberUniqueName="[Range 1].[2017].[All]" allUniqueName="[Range 1].[2017].[All]" dimensionUniqueName="[Range 1]" displayFolder="" count="0" memberValueDatatype="5" unbalanced="0"/>
    <cacheHierarchy uniqueName="[Range 1].[2018]" caption="2018" attribute="1" defaultMemberUniqueName="[Range 1].[2018].[All]" allUniqueName="[Range 1].[2018].[All]" dimensionUniqueName="[Range 1]" displayFolder="" count="0" memberValueDatatype="5" unbalanced="0"/>
    <cacheHierarchy uniqueName="[Range 1].[2019]" caption="2019" attribute="1" defaultMemberUniqueName="[Range 1].[2019].[All]" allUniqueName="[Range 1].[2019].[All]" dimensionUniqueName="[Range 1]" displayFolder="" count="0" memberValueDatatype="5" unbalanced="0"/>
    <cacheHierarchy uniqueName="[Range 1].[2020]" caption="2020" attribute="1" defaultMemberUniqueName="[Range 1].[2020].[All]" allUniqueName="[Range 1].[2020].[All]" dimensionUniqueName="[Range 1]" displayFolder="" count="0" memberValueDatatype="5" unbalanced="0"/>
    <cacheHierarchy uniqueName="[Range 1].[2021]" caption="2021" attribute="1" defaultMemberUniqueName="[Range 1].[2021].[All]" allUniqueName="[Range 1].[2021].[All]" dimensionUniqueName="[Range 1]" displayFolder="" count="0" memberValueDatatype="5" unbalanced="0"/>
    <cacheHierarchy uniqueName="[Range 1].[2022]" caption="2022" attribute="1" defaultMemberUniqueName="[Range 1].[2022].[All]" allUniqueName="[Range 1].[2022].[All]" dimensionUniqueName="[Range 1]" displayFolder="" count="0" memberValueDatatype="5" unbalanced="0"/>
    <cacheHierarchy uniqueName="[Range 1].[2023]" caption="2023" attribute="1" defaultMemberUniqueName="[Range 1].[2023].[All]" allUniqueName="[Range 1].[2023].[All]" dimensionUniqueName="[Range 1]" displayFolder="" count="0" memberValueDatatype="5" unbalanced="0"/>
    <cacheHierarchy uniqueName="[Range 1].[2024]" caption="2024" attribute="1" defaultMemberUniqueName="[Range 1].[2024].[All]" allUniqueName="[Range 1].[2024].[All]" dimensionUniqueName="[Range 1]" displayFolder="" count="0" memberValueDatatype="5" unbalanced="0"/>
    <cacheHierarchy uniqueName="[Range 1].[average]" caption="average" attribute="1" defaultMemberUniqueName="[Range 1].[average].[All]" allUniqueName="[Range 1].[average].[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Average rate]" caption="Sum of Average rate" measure="1" displayFolder="" measureGroup="Range" count="0" hidden="1">
      <extLst>
        <ext xmlns:x15="http://schemas.microsoft.com/office/spreadsheetml/2010/11/main" uri="{B97F6D7D-B522-45F9-BDA1-12C45D357490}">
          <x15:cacheHierarchy aggregatedColumn="1"/>
        </ext>
      </extLst>
    </cacheHierarchy>
    <cacheHierarchy uniqueName="[Measures].[Average of Average rate]" caption="Average of Average rate" measure="1" displayFolder="" measureGroup="Range" count="0" hidden="1">
      <extLst>
        <ext xmlns:x15="http://schemas.microsoft.com/office/spreadsheetml/2010/11/main" uri="{B97F6D7D-B522-45F9-BDA1-12C45D357490}">
          <x15:cacheHierarchy aggregatedColumn="1"/>
        </ext>
      </extLst>
    </cacheHierarchy>
    <cacheHierarchy uniqueName="[Measures].[Sum of average]" caption="Sum of average" measure="1" displayFolder="" measureGroup="Range 1" count="0" hidden="1">
      <extLst>
        <ext xmlns:x15="http://schemas.microsoft.com/office/spreadsheetml/2010/11/main" uri="{B97F6D7D-B522-45F9-BDA1-12C45D357490}">
          <x15:cacheHierarchy aggregatedColumn="18"/>
        </ext>
      </extLst>
    </cacheHierarchy>
    <cacheHierarchy uniqueName="[Measures].[Average of average]" caption="Average of average" measure="1" displayFolder="" measureGroup="Range 1"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2021]" caption="Sum of 2021" measure="1" displayFolder="" measureGroup="Range 1" count="0" hidden="1">
      <extLst>
        <ext xmlns:x15="http://schemas.microsoft.com/office/spreadsheetml/2010/11/main" uri="{B97F6D7D-B522-45F9-BDA1-12C45D357490}">
          <x15:cacheHierarchy aggregatedColumn="14"/>
        </ext>
      </extLst>
    </cacheHierarchy>
    <cacheHierarchy uniqueName="[Measures].[Sum of 2022]" caption="Sum of 2022" measure="1" displayFolder="" measureGroup="Range 1" count="0" hidden="1">
      <extLst>
        <ext xmlns:x15="http://schemas.microsoft.com/office/spreadsheetml/2010/11/main" uri="{B97F6D7D-B522-45F9-BDA1-12C45D357490}">
          <x15:cacheHierarchy aggregatedColumn="15"/>
        </ext>
      </extLst>
    </cacheHierarchy>
    <cacheHierarchy uniqueName="[Measures].[Sum of 2014]" caption="Sum of 2014" measure="1" displayFolder="" measureGroup="Range 1" count="0" hidden="1">
      <extLst>
        <ext xmlns:x15="http://schemas.microsoft.com/office/spreadsheetml/2010/11/main" uri="{B97F6D7D-B522-45F9-BDA1-12C45D357490}">
          <x15:cacheHierarchy aggregatedColumn="7"/>
        </ext>
      </extLst>
    </cacheHierarchy>
    <cacheHierarchy uniqueName="[Measures].[Sum of 2015]" caption="Sum of 2015" measure="1" displayFolder="" measureGroup="Range 1" count="0" hidden="1">
      <extLst>
        <ext xmlns:x15="http://schemas.microsoft.com/office/spreadsheetml/2010/11/main" uri="{B97F6D7D-B522-45F9-BDA1-12C45D357490}">
          <x15:cacheHierarchy aggregatedColumn="8"/>
        </ext>
      </extLst>
    </cacheHierarchy>
    <cacheHierarchy uniqueName="[Measures].[Sum of 2016]" caption="Sum of 2016" measure="1" displayFolder="" measureGroup="Range 1" count="0" hidden="1">
      <extLst>
        <ext xmlns:x15="http://schemas.microsoft.com/office/spreadsheetml/2010/11/main" uri="{B97F6D7D-B522-45F9-BDA1-12C45D357490}">
          <x15:cacheHierarchy aggregatedColumn="9"/>
        </ext>
      </extLst>
    </cacheHierarchy>
    <cacheHierarchy uniqueName="[Measures].[Sum of 2017]" caption="Sum of 2017" measure="1" displayFolder="" measureGroup="Range 1" count="0" hidden="1">
      <extLst>
        <ext xmlns:x15="http://schemas.microsoft.com/office/spreadsheetml/2010/11/main" uri="{B97F6D7D-B522-45F9-BDA1-12C45D357490}">
          <x15:cacheHierarchy aggregatedColumn="10"/>
        </ext>
      </extLst>
    </cacheHierarchy>
    <cacheHierarchy uniqueName="[Measures].[Sum of 2018]" caption="Sum of 2018" measure="1" displayFolder="" measureGroup="Range 1" count="0" hidden="1">
      <extLst>
        <ext xmlns:x15="http://schemas.microsoft.com/office/spreadsheetml/2010/11/main" uri="{B97F6D7D-B522-45F9-BDA1-12C45D357490}">
          <x15:cacheHierarchy aggregatedColumn="11"/>
        </ext>
      </extLst>
    </cacheHierarchy>
    <cacheHierarchy uniqueName="[Measures].[Sum of 2019]" caption="Sum of 2019" measure="1" displayFolder="" measureGroup="Range 1" count="0" hidden="1">
      <extLst>
        <ext xmlns:x15="http://schemas.microsoft.com/office/spreadsheetml/2010/11/main" uri="{B97F6D7D-B522-45F9-BDA1-12C45D357490}">
          <x15:cacheHierarchy aggregatedColumn="12"/>
        </ext>
      </extLst>
    </cacheHierarchy>
    <cacheHierarchy uniqueName="[Measures].[Sum of 2020]" caption="Sum of 2020" measure="1" displayFolder="" measureGroup="Range 1" count="0" hidden="1">
      <extLst>
        <ext xmlns:x15="http://schemas.microsoft.com/office/spreadsheetml/2010/11/main" uri="{B97F6D7D-B522-45F9-BDA1-12C45D357490}">
          <x15:cacheHierarchy aggregatedColumn="13"/>
        </ext>
      </extLst>
    </cacheHierarchy>
    <cacheHierarchy uniqueName="[Measures].[Average of 2014]" caption="Average of 2014" measure="1" displayFolder="" measureGroup="Range 1" count="0" hidden="1">
      <extLst>
        <ext xmlns:x15="http://schemas.microsoft.com/office/spreadsheetml/2010/11/main" uri="{B97F6D7D-B522-45F9-BDA1-12C45D357490}">
          <x15:cacheHierarchy aggregatedColumn="7"/>
        </ext>
      </extLst>
    </cacheHierarchy>
    <cacheHierarchy uniqueName="[Measures].[Average of 2015]" caption="Average of 2015" measure="1" displayFolder="" measureGroup="Range 1" count="0" hidden="1">
      <extLst>
        <ext xmlns:x15="http://schemas.microsoft.com/office/spreadsheetml/2010/11/main" uri="{B97F6D7D-B522-45F9-BDA1-12C45D357490}">
          <x15:cacheHierarchy aggregatedColumn="8"/>
        </ext>
      </extLst>
    </cacheHierarchy>
    <cacheHierarchy uniqueName="[Measures].[Average of 2016]" caption="Average of 2016" measure="1" displayFolder="" measureGroup="Range 1" count="0" hidden="1">
      <extLst>
        <ext xmlns:x15="http://schemas.microsoft.com/office/spreadsheetml/2010/11/main" uri="{B97F6D7D-B522-45F9-BDA1-12C45D357490}">
          <x15:cacheHierarchy aggregatedColumn="9"/>
        </ext>
      </extLst>
    </cacheHierarchy>
    <cacheHierarchy uniqueName="[Measures].[Average of 2017]" caption="Average of 2017" measure="1" displayFolder="" measureGroup="Range 1" count="0" hidden="1">
      <extLst>
        <ext xmlns:x15="http://schemas.microsoft.com/office/spreadsheetml/2010/11/main" uri="{B97F6D7D-B522-45F9-BDA1-12C45D357490}">
          <x15:cacheHierarchy aggregatedColumn="10"/>
        </ext>
      </extLst>
    </cacheHierarchy>
    <cacheHierarchy uniqueName="[Measures].[Average of 2018]" caption="Average of 2018" measure="1" displayFolder="" measureGroup="Range 1" count="0" hidden="1">
      <extLst>
        <ext xmlns:x15="http://schemas.microsoft.com/office/spreadsheetml/2010/11/main" uri="{B97F6D7D-B522-45F9-BDA1-12C45D357490}">
          <x15:cacheHierarchy aggregatedColumn="11"/>
        </ext>
      </extLst>
    </cacheHierarchy>
    <cacheHierarchy uniqueName="[Measures].[Average of 2019]" caption="Average of 2019" measure="1" displayFolder="" measureGroup="Range 1" count="0" hidden="1">
      <extLst>
        <ext xmlns:x15="http://schemas.microsoft.com/office/spreadsheetml/2010/11/main" uri="{B97F6D7D-B522-45F9-BDA1-12C45D357490}">
          <x15:cacheHierarchy aggregatedColumn="12"/>
        </ext>
      </extLst>
    </cacheHierarchy>
    <cacheHierarchy uniqueName="[Measures].[Average of 2020]" caption="Average of 2020" measure="1" displayFolder="" measureGroup="Range 1" count="0" hidden="1">
      <extLst>
        <ext xmlns:x15="http://schemas.microsoft.com/office/spreadsheetml/2010/11/main" uri="{B97F6D7D-B522-45F9-BDA1-12C45D357490}">
          <x15:cacheHierarchy aggregatedColumn="13"/>
        </ext>
      </extLst>
    </cacheHierarchy>
    <cacheHierarchy uniqueName="[Measures].[Average of 2021]" caption="Average of 2021" measure="1" displayFolder="" measureGroup="Range 1" count="0" hidden="1">
      <extLst>
        <ext xmlns:x15="http://schemas.microsoft.com/office/spreadsheetml/2010/11/main" uri="{B97F6D7D-B522-45F9-BDA1-12C45D357490}">
          <x15:cacheHierarchy aggregatedColumn="14"/>
        </ext>
      </extLst>
    </cacheHierarchy>
    <cacheHierarchy uniqueName="[Measures].[Average of 2022]" caption="Average of 2022" measure="1" displayFolder="" measureGroup="Range 1" count="0" hidden="1">
      <extLst>
        <ext xmlns:x15="http://schemas.microsoft.com/office/spreadsheetml/2010/11/main" uri="{B97F6D7D-B522-45F9-BDA1-12C45D357490}">
          <x15:cacheHierarchy aggregatedColumn="15"/>
        </ext>
      </extLst>
    </cacheHierarchy>
    <cacheHierarchy uniqueName="[Measures].[Sum of 2023]" caption="Sum of 2023" measure="1" displayFolder="" measureGroup="Range 1" count="0" hidden="1">
      <extLst>
        <ext xmlns:x15="http://schemas.microsoft.com/office/spreadsheetml/2010/11/main" uri="{B97F6D7D-B522-45F9-BDA1-12C45D357490}">
          <x15:cacheHierarchy aggregatedColumn="16"/>
        </ext>
      </extLst>
    </cacheHierarchy>
    <cacheHierarchy uniqueName="[Measures].[Sum of 2024]" caption="Sum of 2024" measure="1" displayFolder="" measureGroup="Range 1" count="0" hidden="1">
      <extLst>
        <ext xmlns:x15="http://schemas.microsoft.com/office/spreadsheetml/2010/11/main" uri="{B97F6D7D-B522-45F9-BDA1-12C45D357490}">
          <x15:cacheHierarchy aggregatedColumn="17"/>
        </ext>
      </extLst>
    </cacheHierarchy>
    <cacheHierarchy uniqueName="[Measures].[Average of 2023]" caption="Average of 2023" measure="1" displayFolder="" measureGroup="Range 1" count="0" hidden="1">
      <extLst>
        <ext xmlns:x15="http://schemas.microsoft.com/office/spreadsheetml/2010/11/main" uri="{B97F6D7D-B522-45F9-BDA1-12C45D357490}">
          <x15:cacheHierarchy aggregatedColumn="16"/>
        </ext>
      </extLst>
    </cacheHierarchy>
    <cacheHierarchy uniqueName="[Measures].[Average of 2024]" caption="Average of 2024" measure="1" displayFolder="" measureGroup="Range 1" count="0" hidden="1">
      <extLst>
        <ext xmlns:x15="http://schemas.microsoft.com/office/spreadsheetml/2010/11/main" uri="{B97F6D7D-B522-45F9-BDA1-12C45D357490}">
          <x15:cacheHierarchy aggregatedColumn="17"/>
        </ext>
      </extLst>
    </cacheHierarchy>
    <cacheHierarchy uniqueName="[Measures].[Count of continent]" caption="Count of continent" measure="1" displayFolder="" measureGroup="Range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55.710972222223" backgroundQuery="1" createdVersion="8" refreshedVersion="8" minRefreshableVersion="3" recordCount="0" supportSubquery="1" supportAdvancedDrill="1" xr:uid="{3F12DFCB-D74B-4554-A89A-6EF5B975E168}">
  <cacheSource type="external" connectionId="3"/>
  <cacheFields count="4">
    <cacheField name="[Range 1].[continent].[continent]" caption="continent" numFmtId="0" hierarchy="3" level="1">
      <sharedItems count="6">
        <s v="Africa"/>
        <s v="Asia"/>
        <s v="Europe"/>
        <s v="North America"/>
        <s v="Oceania"/>
        <s v="South America"/>
      </sharedItems>
    </cacheField>
    <cacheField name="[Measures].[Average of average]" caption="Average of average" numFmtId="0" hierarchy="25" level="32767"/>
    <cacheField name="[Range 1].[sex].[sex]" caption="sex" numFmtId="0" hierarchy="4" level="1">
      <sharedItems count="2">
        <s v="Female"/>
        <s v="Male"/>
      </sharedItems>
    </cacheField>
    <cacheField name="[Range 1].[age_categories].[age_categories]" caption="age_categories" numFmtId="0" hierarchy="6" level="1">
      <sharedItems containsSemiMixedTypes="0" containsNonDate="0" containsString="0"/>
    </cacheField>
  </cacheFields>
  <cacheHierarchies count="49">
    <cacheHierarchy uniqueName="[Range].[Year]" caption="Year" attribute="1" defaultMemberUniqueName="[Range].[Year].[All]" allUniqueName="[Range].[Year].[All]" dimensionUniqueName="[Range]" displayFolder="" count="0" memberValueDatatype="20" unbalanced="0"/>
    <cacheHierarchy uniqueName="[Range].[Average rate]" caption="Average rate" attribute="1" defaultMemberUniqueName="[Range].[Average rate].[All]" allUniqueName="[Range].[Average rate].[All]" dimensionUniqueName="[Range]" displayFolder="" count="0" memberValueDatatype="5" unbalanced="0"/>
    <cacheHierarchy uniqueName="[Range 1].[country_name]" caption="country_name" attribute="1" defaultMemberUniqueName="[Range 1].[country_name].[All]" allUniqueName="[Range 1].[country_name].[All]" dimensionUniqueName="[Range 1]" displayFolder="" count="0" memberValueDatatype="130" unbalanced="0"/>
    <cacheHierarchy uniqueName="[Range 1].[continent]" caption="continent" attribute="1" defaultMemberUniqueName="[Range 1].[continent].[All]" allUniqueName="[Range 1].[continent].[All]" dimensionUniqueName="[Range 1]" displayFolder="" count="2" memberValueDatatype="130" unbalanced="0">
      <fieldsUsage count="2">
        <fieldUsage x="-1"/>
        <fieldUsage x="0"/>
      </fieldsUsage>
    </cacheHierarchy>
    <cacheHierarchy uniqueName="[Range 1].[sex]" caption="sex" attribute="1" defaultMemberUniqueName="[Range 1].[sex].[All]" allUniqueName="[Range 1].[sex].[All]" dimensionUniqueName="[Range 1]" displayFolder="" count="2" memberValueDatatype="130" unbalanced="0">
      <fieldsUsage count="2">
        <fieldUsage x="-1"/>
        <fieldUsage x="2"/>
      </fieldsUsage>
    </cacheHierarchy>
    <cacheHierarchy uniqueName="[Range 1].[age_group]" caption="age_group" attribute="1" defaultMemberUniqueName="[Range 1].[age_group].[All]" allUniqueName="[Range 1].[age_group].[All]" dimensionUniqueName="[Range 1]" displayFolder="" count="0" memberValueDatatype="130" unbalanced="0"/>
    <cacheHierarchy uniqueName="[Range 1].[age_categories]" caption="age_categories" attribute="1" defaultMemberUniqueName="[Range 1].[age_categories].[All]" allUniqueName="[Range 1].[age_categories].[All]" dimensionUniqueName="[Range 1]" displayFolder="" count="2" memberValueDatatype="130" unbalanced="0">
      <fieldsUsage count="2">
        <fieldUsage x="-1"/>
        <fieldUsage x="3"/>
      </fieldsUsage>
    </cacheHierarchy>
    <cacheHierarchy uniqueName="[Range 1].[2014]" caption="2014" attribute="1" defaultMemberUniqueName="[Range 1].[2014].[All]" allUniqueName="[Range 1].[2014].[All]" dimensionUniqueName="[Range 1]" displayFolder="" count="0" memberValueDatatype="5" unbalanced="0"/>
    <cacheHierarchy uniqueName="[Range 1].[2015]" caption="2015" attribute="1" defaultMemberUniqueName="[Range 1].[2015].[All]" allUniqueName="[Range 1].[2015].[All]" dimensionUniqueName="[Range 1]" displayFolder="" count="0" memberValueDatatype="5" unbalanced="0"/>
    <cacheHierarchy uniqueName="[Range 1].[2016]" caption="2016" attribute="1" defaultMemberUniqueName="[Range 1].[2016].[All]" allUniqueName="[Range 1].[2016].[All]" dimensionUniqueName="[Range 1]" displayFolder="" count="0" memberValueDatatype="5" unbalanced="0"/>
    <cacheHierarchy uniqueName="[Range 1].[2017]" caption="2017" attribute="1" defaultMemberUniqueName="[Range 1].[2017].[All]" allUniqueName="[Range 1].[2017].[All]" dimensionUniqueName="[Range 1]" displayFolder="" count="0" memberValueDatatype="5" unbalanced="0"/>
    <cacheHierarchy uniqueName="[Range 1].[2018]" caption="2018" attribute="1" defaultMemberUniqueName="[Range 1].[2018].[All]" allUniqueName="[Range 1].[2018].[All]" dimensionUniqueName="[Range 1]" displayFolder="" count="0" memberValueDatatype="5" unbalanced="0"/>
    <cacheHierarchy uniqueName="[Range 1].[2019]" caption="2019" attribute="1" defaultMemberUniqueName="[Range 1].[2019].[All]" allUniqueName="[Range 1].[2019].[All]" dimensionUniqueName="[Range 1]" displayFolder="" count="0" memberValueDatatype="5" unbalanced="0"/>
    <cacheHierarchy uniqueName="[Range 1].[2020]" caption="2020" attribute="1" defaultMemberUniqueName="[Range 1].[2020].[All]" allUniqueName="[Range 1].[2020].[All]" dimensionUniqueName="[Range 1]" displayFolder="" count="0" memberValueDatatype="5" unbalanced="0"/>
    <cacheHierarchy uniqueName="[Range 1].[2021]" caption="2021" attribute="1" defaultMemberUniqueName="[Range 1].[2021].[All]" allUniqueName="[Range 1].[2021].[All]" dimensionUniqueName="[Range 1]" displayFolder="" count="0" memberValueDatatype="5" unbalanced="0"/>
    <cacheHierarchy uniqueName="[Range 1].[2022]" caption="2022" attribute="1" defaultMemberUniqueName="[Range 1].[2022].[All]" allUniqueName="[Range 1].[2022].[All]" dimensionUniqueName="[Range 1]" displayFolder="" count="0" memberValueDatatype="5" unbalanced="0"/>
    <cacheHierarchy uniqueName="[Range 1].[2023]" caption="2023" attribute="1" defaultMemberUniqueName="[Range 1].[2023].[All]" allUniqueName="[Range 1].[2023].[All]" dimensionUniqueName="[Range 1]" displayFolder="" count="0" memberValueDatatype="5" unbalanced="0"/>
    <cacheHierarchy uniqueName="[Range 1].[2024]" caption="2024" attribute="1" defaultMemberUniqueName="[Range 1].[2024].[All]" allUniqueName="[Range 1].[2024].[All]" dimensionUniqueName="[Range 1]" displayFolder="" count="0" memberValueDatatype="5" unbalanced="0"/>
    <cacheHierarchy uniqueName="[Range 1].[average]" caption="average" attribute="1" defaultMemberUniqueName="[Range 1].[average].[All]" allUniqueName="[Range 1].[average].[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Average rate]" caption="Sum of Average rate" measure="1" displayFolder="" measureGroup="Range" count="0" hidden="1">
      <extLst>
        <ext xmlns:x15="http://schemas.microsoft.com/office/spreadsheetml/2010/11/main" uri="{B97F6D7D-B522-45F9-BDA1-12C45D357490}">
          <x15:cacheHierarchy aggregatedColumn="1"/>
        </ext>
      </extLst>
    </cacheHierarchy>
    <cacheHierarchy uniqueName="[Measures].[Average of Average rate]" caption="Average of Average rate" measure="1" displayFolder="" measureGroup="Range" count="0" hidden="1">
      <extLst>
        <ext xmlns:x15="http://schemas.microsoft.com/office/spreadsheetml/2010/11/main" uri="{B97F6D7D-B522-45F9-BDA1-12C45D357490}">
          <x15:cacheHierarchy aggregatedColumn="1"/>
        </ext>
      </extLst>
    </cacheHierarchy>
    <cacheHierarchy uniqueName="[Measures].[Sum of average]" caption="Sum of average" measure="1" displayFolder="" measureGroup="Range 1" count="0" hidden="1">
      <extLst>
        <ext xmlns:x15="http://schemas.microsoft.com/office/spreadsheetml/2010/11/main" uri="{B97F6D7D-B522-45F9-BDA1-12C45D357490}">
          <x15:cacheHierarchy aggregatedColumn="18"/>
        </ext>
      </extLst>
    </cacheHierarchy>
    <cacheHierarchy uniqueName="[Measures].[Average of average]" caption="Average of average" measure="1" displayFolder="" measureGroup="Range 1"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2021]" caption="Sum of 2021" measure="1" displayFolder="" measureGroup="Range 1" count="0" hidden="1">
      <extLst>
        <ext xmlns:x15="http://schemas.microsoft.com/office/spreadsheetml/2010/11/main" uri="{B97F6D7D-B522-45F9-BDA1-12C45D357490}">
          <x15:cacheHierarchy aggregatedColumn="14"/>
        </ext>
      </extLst>
    </cacheHierarchy>
    <cacheHierarchy uniqueName="[Measures].[Sum of 2022]" caption="Sum of 2022" measure="1" displayFolder="" measureGroup="Range 1" count="0" hidden="1">
      <extLst>
        <ext xmlns:x15="http://schemas.microsoft.com/office/spreadsheetml/2010/11/main" uri="{B97F6D7D-B522-45F9-BDA1-12C45D357490}">
          <x15:cacheHierarchy aggregatedColumn="15"/>
        </ext>
      </extLst>
    </cacheHierarchy>
    <cacheHierarchy uniqueName="[Measures].[Sum of 2014]" caption="Sum of 2014" measure="1" displayFolder="" measureGroup="Range 1" count="0" hidden="1">
      <extLst>
        <ext xmlns:x15="http://schemas.microsoft.com/office/spreadsheetml/2010/11/main" uri="{B97F6D7D-B522-45F9-BDA1-12C45D357490}">
          <x15:cacheHierarchy aggregatedColumn="7"/>
        </ext>
      </extLst>
    </cacheHierarchy>
    <cacheHierarchy uniqueName="[Measures].[Sum of 2015]" caption="Sum of 2015" measure="1" displayFolder="" measureGroup="Range 1" count="0" hidden="1">
      <extLst>
        <ext xmlns:x15="http://schemas.microsoft.com/office/spreadsheetml/2010/11/main" uri="{B97F6D7D-B522-45F9-BDA1-12C45D357490}">
          <x15:cacheHierarchy aggregatedColumn="8"/>
        </ext>
      </extLst>
    </cacheHierarchy>
    <cacheHierarchy uniqueName="[Measures].[Sum of 2016]" caption="Sum of 2016" measure="1" displayFolder="" measureGroup="Range 1" count="0" hidden="1">
      <extLst>
        <ext xmlns:x15="http://schemas.microsoft.com/office/spreadsheetml/2010/11/main" uri="{B97F6D7D-B522-45F9-BDA1-12C45D357490}">
          <x15:cacheHierarchy aggregatedColumn="9"/>
        </ext>
      </extLst>
    </cacheHierarchy>
    <cacheHierarchy uniqueName="[Measures].[Sum of 2017]" caption="Sum of 2017" measure="1" displayFolder="" measureGroup="Range 1" count="0" hidden="1">
      <extLst>
        <ext xmlns:x15="http://schemas.microsoft.com/office/spreadsheetml/2010/11/main" uri="{B97F6D7D-B522-45F9-BDA1-12C45D357490}">
          <x15:cacheHierarchy aggregatedColumn="10"/>
        </ext>
      </extLst>
    </cacheHierarchy>
    <cacheHierarchy uniqueName="[Measures].[Sum of 2018]" caption="Sum of 2018" measure="1" displayFolder="" measureGroup="Range 1" count="0" hidden="1">
      <extLst>
        <ext xmlns:x15="http://schemas.microsoft.com/office/spreadsheetml/2010/11/main" uri="{B97F6D7D-B522-45F9-BDA1-12C45D357490}">
          <x15:cacheHierarchy aggregatedColumn="11"/>
        </ext>
      </extLst>
    </cacheHierarchy>
    <cacheHierarchy uniqueName="[Measures].[Sum of 2019]" caption="Sum of 2019" measure="1" displayFolder="" measureGroup="Range 1" count="0" hidden="1">
      <extLst>
        <ext xmlns:x15="http://schemas.microsoft.com/office/spreadsheetml/2010/11/main" uri="{B97F6D7D-B522-45F9-BDA1-12C45D357490}">
          <x15:cacheHierarchy aggregatedColumn="12"/>
        </ext>
      </extLst>
    </cacheHierarchy>
    <cacheHierarchy uniqueName="[Measures].[Sum of 2020]" caption="Sum of 2020" measure="1" displayFolder="" measureGroup="Range 1" count="0" hidden="1">
      <extLst>
        <ext xmlns:x15="http://schemas.microsoft.com/office/spreadsheetml/2010/11/main" uri="{B97F6D7D-B522-45F9-BDA1-12C45D357490}">
          <x15:cacheHierarchy aggregatedColumn="13"/>
        </ext>
      </extLst>
    </cacheHierarchy>
    <cacheHierarchy uniqueName="[Measures].[Average of 2014]" caption="Average of 2014" measure="1" displayFolder="" measureGroup="Range 1" count="0" hidden="1">
      <extLst>
        <ext xmlns:x15="http://schemas.microsoft.com/office/spreadsheetml/2010/11/main" uri="{B97F6D7D-B522-45F9-BDA1-12C45D357490}">
          <x15:cacheHierarchy aggregatedColumn="7"/>
        </ext>
      </extLst>
    </cacheHierarchy>
    <cacheHierarchy uniqueName="[Measures].[Average of 2015]" caption="Average of 2015" measure="1" displayFolder="" measureGroup="Range 1" count="0" hidden="1">
      <extLst>
        <ext xmlns:x15="http://schemas.microsoft.com/office/spreadsheetml/2010/11/main" uri="{B97F6D7D-B522-45F9-BDA1-12C45D357490}">
          <x15:cacheHierarchy aggregatedColumn="8"/>
        </ext>
      </extLst>
    </cacheHierarchy>
    <cacheHierarchy uniqueName="[Measures].[Average of 2016]" caption="Average of 2016" measure="1" displayFolder="" measureGroup="Range 1" count="0" hidden="1">
      <extLst>
        <ext xmlns:x15="http://schemas.microsoft.com/office/spreadsheetml/2010/11/main" uri="{B97F6D7D-B522-45F9-BDA1-12C45D357490}">
          <x15:cacheHierarchy aggregatedColumn="9"/>
        </ext>
      </extLst>
    </cacheHierarchy>
    <cacheHierarchy uniqueName="[Measures].[Average of 2017]" caption="Average of 2017" measure="1" displayFolder="" measureGroup="Range 1" count="0" hidden="1">
      <extLst>
        <ext xmlns:x15="http://schemas.microsoft.com/office/spreadsheetml/2010/11/main" uri="{B97F6D7D-B522-45F9-BDA1-12C45D357490}">
          <x15:cacheHierarchy aggregatedColumn="10"/>
        </ext>
      </extLst>
    </cacheHierarchy>
    <cacheHierarchy uniqueName="[Measures].[Average of 2018]" caption="Average of 2018" measure="1" displayFolder="" measureGroup="Range 1" count="0" hidden="1">
      <extLst>
        <ext xmlns:x15="http://schemas.microsoft.com/office/spreadsheetml/2010/11/main" uri="{B97F6D7D-B522-45F9-BDA1-12C45D357490}">
          <x15:cacheHierarchy aggregatedColumn="11"/>
        </ext>
      </extLst>
    </cacheHierarchy>
    <cacheHierarchy uniqueName="[Measures].[Average of 2019]" caption="Average of 2019" measure="1" displayFolder="" measureGroup="Range 1" count="0" hidden="1">
      <extLst>
        <ext xmlns:x15="http://schemas.microsoft.com/office/spreadsheetml/2010/11/main" uri="{B97F6D7D-B522-45F9-BDA1-12C45D357490}">
          <x15:cacheHierarchy aggregatedColumn="12"/>
        </ext>
      </extLst>
    </cacheHierarchy>
    <cacheHierarchy uniqueName="[Measures].[Average of 2020]" caption="Average of 2020" measure="1" displayFolder="" measureGroup="Range 1" count="0" hidden="1">
      <extLst>
        <ext xmlns:x15="http://schemas.microsoft.com/office/spreadsheetml/2010/11/main" uri="{B97F6D7D-B522-45F9-BDA1-12C45D357490}">
          <x15:cacheHierarchy aggregatedColumn="13"/>
        </ext>
      </extLst>
    </cacheHierarchy>
    <cacheHierarchy uniqueName="[Measures].[Average of 2021]" caption="Average of 2021" measure="1" displayFolder="" measureGroup="Range 1" count="0" hidden="1">
      <extLst>
        <ext xmlns:x15="http://schemas.microsoft.com/office/spreadsheetml/2010/11/main" uri="{B97F6D7D-B522-45F9-BDA1-12C45D357490}">
          <x15:cacheHierarchy aggregatedColumn="14"/>
        </ext>
      </extLst>
    </cacheHierarchy>
    <cacheHierarchy uniqueName="[Measures].[Average of 2022]" caption="Average of 2022" measure="1" displayFolder="" measureGroup="Range 1" count="0" hidden="1">
      <extLst>
        <ext xmlns:x15="http://schemas.microsoft.com/office/spreadsheetml/2010/11/main" uri="{B97F6D7D-B522-45F9-BDA1-12C45D357490}">
          <x15:cacheHierarchy aggregatedColumn="15"/>
        </ext>
      </extLst>
    </cacheHierarchy>
    <cacheHierarchy uniqueName="[Measures].[Sum of 2023]" caption="Sum of 2023" measure="1" displayFolder="" measureGroup="Range 1" count="0" hidden="1">
      <extLst>
        <ext xmlns:x15="http://schemas.microsoft.com/office/spreadsheetml/2010/11/main" uri="{B97F6D7D-B522-45F9-BDA1-12C45D357490}">
          <x15:cacheHierarchy aggregatedColumn="16"/>
        </ext>
      </extLst>
    </cacheHierarchy>
    <cacheHierarchy uniqueName="[Measures].[Sum of 2024]" caption="Sum of 2024" measure="1" displayFolder="" measureGroup="Range 1" count="0" hidden="1">
      <extLst>
        <ext xmlns:x15="http://schemas.microsoft.com/office/spreadsheetml/2010/11/main" uri="{B97F6D7D-B522-45F9-BDA1-12C45D357490}">
          <x15:cacheHierarchy aggregatedColumn="17"/>
        </ext>
      </extLst>
    </cacheHierarchy>
    <cacheHierarchy uniqueName="[Measures].[Average of 2023]" caption="Average of 2023" measure="1" displayFolder="" measureGroup="Range 1" count="0" hidden="1">
      <extLst>
        <ext xmlns:x15="http://schemas.microsoft.com/office/spreadsheetml/2010/11/main" uri="{B97F6D7D-B522-45F9-BDA1-12C45D357490}">
          <x15:cacheHierarchy aggregatedColumn="16"/>
        </ext>
      </extLst>
    </cacheHierarchy>
    <cacheHierarchy uniqueName="[Measures].[Average of 2024]" caption="Average of 2024" measure="1" displayFolder="" measureGroup="Range 1" count="0" hidden="1">
      <extLst>
        <ext xmlns:x15="http://schemas.microsoft.com/office/spreadsheetml/2010/11/main" uri="{B97F6D7D-B522-45F9-BDA1-12C45D357490}">
          <x15:cacheHierarchy aggregatedColumn="17"/>
        </ext>
      </extLst>
    </cacheHierarchy>
    <cacheHierarchy uniqueName="[Measures].[Count of continent]" caption="Count of continent" measure="1" displayFolder="" measureGroup="Range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41.662453009259" backgroundQuery="1" createdVersion="3" refreshedVersion="8" minRefreshableVersion="3" recordCount="0" supportSubquery="1" supportAdvancedDrill="1" xr:uid="{36770D18-BCC3-4168-9A5E-221FAF47FA8D}">
  <cacheSource type="external" connectionId="3">
    <extLst>
      <ext xmlns:x14="http://schemas.microsoft.com/office/spreadsheetml/2009/9/main" uri="{F057638F-6D5F-4e77-A914-E7F072B9BCA8}">
        <x14:sourceConnection name="ThisWorkbookDataModel"/>
      </ext>
    </extLst>
  </cacheSource>
  <cacheFields count="0"/>
  <cacheHierarchies count="49">
    <cacheHierarchy uniqueName="[Range].[Year]" caption="Year" attribute="1" defaultMemberUniqueName="[Range].[Year].[All]" allUniqueName="[Range].[Year].[All]" dimensionUniqueName="[Range]" displayFolder="" count="0" memberValueDatatype="20" unbalanced="0"/>
    <cacheHierarchy uniqueName="[Range].[Average rate]" caption="Average rate" attribute="1" defaultMemberUniqueName="[Range].[Average rate].[All]" allUniqueName="[Range].[Average rate].[All]" dimensionUniqueName="[Range]" displayFolder="" count="0" memberValueDatatype="5" unbalanced="0"/>
    <cacheHierarchy uniqueName="[Range 1].[country_name]" caption="country_name" attribute="1" defaultMemberUniqueName="[Range 1].[country_name].[All]" allUniqueName="[Range 1].[country_name].[All]" dimensionUniqueName="[Range 1]" displayFolder="" count="0" memberValueDatatype="130" unbalanced="0"/>
    <cacheHierarchy uniqueName="[Range 1].[continent]" caption="continent" attribute="1" defaultMemberUniqueName="[Range 1].[continent].[All]" allUniqueName="[Range 1].[continent].[All]" dimensionUniqueName="[Range 1]" displayFolder="" count="0" memberValueDatatype="130" unbalanced="0"/>
    <cacheHierarchy uniqueName="[Range 1].[sex]" caption="sex" attribute="1" defaultMemberUniqueName="[Range 1].[sex].[All]" allUniqueName="[Range 1].[sex].[All]" dimensionUniqueName="[Range 1]" displayFolder="" count="2" memberValueDatatype="130" unbalanced="0"/>
    <cacheHierarchy uniqueName="[Range 1].[age_group]" caption="age_group" attribute="1" defaultMemberUniqueName="[Range 1].[age_group].[All]" allUniqueName="[Range 1].[age_group].[All]" dimensionUniqueName="[Range 1]" displayFolder="" count="0" memberValueDatatype="130" unbalanced="0"/>
    <cacheHierarchy uniqueName="[Range 1].[age_categories]" caption="age_categories" attribute="1" defaultMemberUniqueName="[Range 1].[age_categories].[All]" allUniqueName="[Range 1].[age_categories].[All]" dimensionUniqueName="[Range 1]" displayFolder="" count="2" memberValueDatatype="130" unbalanced="0"/>
    <cacheHierarchy uniqueName="[Range 1].[2014]" caption="2014" attribute="1" defaultMemberUniqueName="[Range 1].[2014].[All]" allUniqueName="[Range 1].[2014].[All]" dimensionUniqueName="[Range 1]" displayFolder="" count="0" memberValueDatatype="5" unbalanced="0"/>
    <cacheHierarchy uniqueName="[Range 1].[2015]" caption="2015" attribute="1" defaultMemberUniqueName="[Range 1].[2015].[All]" allUniqueName="[Range 1].[2015].[All]" dimensionUniqueName="[Range 1]" displayFolder="" count="0" memberValueDatatype="5" unbalanced="0"/>
    <cacheHierarchy uniqueName="[Range 1].[2016]" caption="2016" attribute="1" defaultMemberUniqueName="[Range 1].[2016].[All]" allUniqueName="[Range 1].[2016].[All]" dimensionUniqueName="[Range 1]" displayFolder="" count="0" memberValueDatatype="5" unbalanced="0"/>
    <cacheHierarchy uniqueName="[Range 1].[2017]" caption="2017" attribute="1" defaultMemberUniqueName="[Range 1].[2017].[All]" allUniqueName="[Range 1].[2017].[All]" dimensionUniqueName="[Range 1]" displayFolder="" count="0" memberValueDatatype="5" unbalanced="0"/>
    <cacheHierarchy uniqueName="[Range 1].[2018]" caption="2018" attribute="1" defaultMemberUniqueName="[Range 1].[2018].[All]" allUniqueName="[Range 1].[2018].[All]" dimensionUniqueName="[Range 1]" displayFolder="" count="0" memberValueDatatype="5" unbalanced="0"/>
    <cacheHierarchy uniqueName="[Range 1].[2019]" caption="2019" attribute="1" defaultMemberUniqueName="[Range 1].[2019].[All]" allUniqueName="[Range 1].[2019].[All]" dimensionUniqueName="[Range 1]" displayFolder="" count="0" memberValueDatatype="5" unbalanced="0"/>
    <cacheHierarchy uniqueName="[Range 1].[2020]" caption="2020" attribute="1" defaultMemberUniqueName="[Range 1].[2020].[All]" allUniqueName="[Range 1].[2020].[All]" dimensionUniqueName="[Range 1]" displayFolder="" count="0" memberValueDatatype="5" unbalanced="0"/>
    <cacheHierarchy uniqueName="[Range 1].[2021]" caption="2021" attribute="1" defaultMemberUniqueName="[Range 1].[2021].[All]" allUniqueName="[Range 1].[2021].[All]" dimensionUniqueName="[Range 1]" displayFolder="" count="0" memberValueDatatype="5" unbalanced="0"/>
    <cacheHierarchy uniqueName="[Range 1].[2022]" caption="2022" attribute="1" defaultMemberUniqueName="[Range 1].[2022].[All]" allUniqueName="[Range 1].[2022].[All]" dimensionUniqueName="[Range 1]" displayFolder="" count="0" memberValueDatatype="5" unbalanced="0"/>
    <cacheHierarchy uniqueName="[Range 1].[2023]" caption="2023" attribute="1" defaultMemberUniqueName="[Range 1].[2023].[All]" allUniqueName="[Range 1].[2023].[All]" dimensionUniqueName="[Range 1]" displayFolder="" count="0" memberValueDatatype="5" unbalanced="0"/>
    <cacheHierarchy uniqueName="[Range 1].[2024]" caption="2024" attribute="1" defaultMemberUniqueName="[Range 1].[2024].[All]" allUniqueName="[Range 1].[2024].[All]" dimensionUniqueName="[Range 1]" displayFolder="" count="0" memberValueDatatype="5" unbalanced="0"/>
    <cacheHierarchy uniqueName="[Range 1].[average]" caption="average" attribute="1" defaultMemberUniqueName="[Range 1].[average].[All]" allUniqueName="[Range 1].[average].[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Average rate]" caption="Sum of Average rate" measure="1" displayFolder="" measureGroup="Range" count="0" hidden="1">
      <extLst>
        <ext xmlns:x15="http://schemas.microsoft.com/office/spreadsheetml/2010/11/main" uri="{B97F6D7D-B522-45F9-BDA1-12C45D357490}">
          <x15:cacheHierarchy aggregatedColumn="1"/>
        </ext>
      </extLst>
    </cacheHierarchy>
    <cacheHierarchy uniqueName="[Measures].[Average of Average rate]" caption="Average of Average rate" measure="1" displayFolder="" measureGroup="Range" count="0" hidden="1">
      <extLst>
        <ext xmlns:x15="http://schemas.microsoft.com/office/spreadsheetml/2010/11/main" uri="{B97F6D7D-B522-45F9-BDA1-12C45D357490}">
          <x15:cacheHierarchy aggregatedColumn="1"/>
        </ext>
      </extLst>
    </cacheHierarchy>
    <cacheHierarchy uniqueName="[Measures].[Sum of average]" caption="Sum of average" measure="1" displayFolder="" measureGroup="Range 1" count="0" hidden="1">
      <extLst>
        <ext xmlns:x15="http://schemas.microsoft.com/office/spreadsheetml/2010/11/main" uri="{B97F6D7D-B522-45F9-BDA1-12C45D357490}">
          <x15:cacheHierarchy aggregatedColumn="18"/>
        </ext>
      </extLst>
    </cacheHierarchy>
    <cacheHierarchy uniqueName="[Measures].[Average of average]" caption="Average of average" measure="1" displayFolder="" measureGroup="Range 1" count="0" hidden="1">
      <extLst>
        <ext xmlns:x15="http://schemas.microsoft.com/office/spreadsheetml/2010/11/main" uri="{B97F6D7D-B522-45F9-BDA1-12C45D357490}">
          <x15:cacheHierarchy aggregatedColumn="18"/>
        </ext>
      </extLst>
    </cacheHierarchy>
    <cacheHierarchy uniqueName="[Measures].[Sum of 2021]" caption="Sum of 2021" measure="1" displayFolder="" measureGroup="Range 1" count="0" hidden="1">
      <extLst>
        <ext xmlns:x15="http://schemas.microsoft.com/office/spreadsheetml/2010/11/main" uri="{B97F6D7D-B522-45F9-BDA1-12C45D357490}">
          <x15:cacheHierarchy aggregatedColumn="14"/>
        </ext>
      </extLst>
    </cacheHierarchy>
    <cacheHierarchy uniqueName="[Measures].[Sum of 2022]" caption="Sum of 2022" measure="1" displayFolder="" measureGroup="Range 1" count="0" hidden="1">
      <extLst>
        <ext xmlns:x15="http://schemas.microsoft.com/office/spreadsheetml/2010/11/main" uri="{B97F6D7D-B522-45F9-BDA1-12C45D357490}">
          <x15:cacheHierarchy aggregatedColumn="15"/>
        </ext>
      </extLst>
    </cacheHierarchy>
    <cacheHierarchy uniqueName="[Measures].[Sum of 2014]" caption="Sum of 2014" measure="1" displayFolder="" measureGroup="Range 1" count="0" hidden="1">
      <extLst>
        <ext xmlns:x15="http://schemas.microsoft.com/office/spreadsheetml/2010/11/main" uri="{B97F6D7D-B522-45F9-BDA1-12C45D357490}">
          <x15:cacheHierarchy aggregatedColumn="7"/>
        </ext>
      </extLst>
    </cacheHierarchy>
    <cacheHierarchy uniqueName="[Measures].[Sum of 2015]" caption="Sum of 2015" measure="1" displayFolder="" measureGroup="Range 1" count="0" hidden="1">
      <extLst>
        <ext xmlns:x15="http://schemas.microsoft.com/office/spreadsheetml/2010/11/main" uri="{B97F6D7D-B522-45F9-BDA1-12C45D357490}">
          <x15:cacheHierarchy aggregatedColumn="8"/>
        </ext>
      </extLst>
    </cacheHierarchy>
    <cacheHierarchy uniqueName="[Measures].[Sum of 2016]" caption="Sum of 2016" measure="1" displayFolder="" measureGroup="Range 1" count="0" hidden="1">
      <extLst>
        <ext xmlns:x15="http://schemas.microsoft.com/office/spreadsheetml/2010/11/main" uri="{B97F6D7D-B522-45F9-BDA1-12C45D357490}">
          <x15:cacheHierarchy aggregatedColumn="9"/>
        </ext>
      </extLst>
    </cacheHierarchy>
    <cacheHierarchy uniqueName="[Measures].[Sum of 2017]" caption="Sum of 2017" measure="1" displayFolder="" measureGroup="Range 1" count="0" hidden="1">
      <extLst>
        <ext xmlns:x15="http://schemas.microsoft.com/office/spreadsheetml/2010/11/main" uri="{B97F6D7D-B522-45F9-BDA1-12C45D357490}">
          <x15:cacheHierarchy aggregatedColumn="10"/>
        </ext>
      </extLst>
    </cacheHierarchy>
    <cacheHierarchy uniqueName="[Measures].[Sum of 2018]" caption="Sum of 2018" measure="1" displayFolder="" measureGroup="Range 1" count="0" hidden="1">
      <extLst>
        <ext xmlns:x15="http://schemas.microsoft.com/office/spreadsheetml/2010/11/main" uri="{B97F6D7D-B522-45F9-BDA1-12C45D357490}">
          <x15:cacheHierarchy aggregatedColumn="11"/>
        </ext>
      </extLst>
    </cacheHierarchy>
    <cacheHierarchy uniqueName="[Measures].[Sum of 2019]" caption="Sum of 2019" measure="1" displayFolder="" measureGroup="Range 1" count="0" hidden="1">
      <extLst>
        <ext xmlns:x15="http://schemas.microsoft.com/office/spreadsheetml/2010/11/main" uri="{B97F6D7D-B522-45F9-BDA1-12C45D357490}">
          <x15:cacheHierarchy aggregatedColumn="12"/>
        </ext>
      </extLst>
    </cacheHierarchy>
    <cacheHierarchy uniqueName="[Measures].[Sum of 2020]" caption="Sum of 2020" measure="1" displayFolder="" measureGroup="Range 1" count="0" hidden="1">
      <extLst>
        <ext xmlns:x15="http://schemas.microsoft.com/office/spreadsheetml/2010/11/main" uri="{B97F6D7D-B522-45F9-BDA1-12C45D357490}">
          <x15:cacheHierarchy aggregatedColumn="13"/>
        </ext>
      </extLst>
    </cacheHierarchy>
    <cacheHierarchy uniqueName="[Measures].[Average of 2014]" caption="Average of 2014" measure="1" displayFolder="" measureGroup="Range 1" count="0" hidden="1">
      <extLst>
        <ext xmlns:x15="http://schemas.microsoft.com/office/spreadsheetml/2010/11/main" uri="{B97F6D7D-B522-45F9-BDA1-12C45D357490}">
          <x15:cacheHierarchy aggregatedColumn="7"/>
        </ext>
      </extLst>
    </cacheHierarchy>
    <cacheHierarchy uniqueName="[Measures].[Average of 2015]" caption="Average of 2015" measure="1" displayFolder="" measureGroup="Range 1" count="0" hidden="1">
      <extLst>
        <ext xmlns:x15="http://schemas.microsoft.com/office/spreadsheetml/2010/11/main" uri="{B97F6D7D-B522-45F9-BDA1-12C45D357490}">
          <x15:cacheHierarchy aggregatedColumn="8"/>
        </ext>
      </extLst>
    </cacheHierarchy>
    <cacheHierarchy uniqueName="[Measures].[Average of 2016]" caption="Average of 2016" measure="1" displayFolder="" measureGroup="Range 1" count="0" hidden="1">
      <extLst>
        <ext xmlns:x15="http://schemas.microsoft.com/office/spreadsheetml/2010/11/main" uri="{B97F6D7D-B522-45F9-BDA1-12C45D357490}">
          <x15:cacheHierarchy aggregatedColumn="9"/>
        </ext>
      </extLst>
    </cacheHierarchy>
    <cacheHierarchy uniqueName="[Measures].[Average of 2017]" caption="Average of 2017" measure="1" displayFolder="" measureGroup="Range 1" count="0" hidden="1">
      <extLst>
        <ext xmlns:x15="http://schemas.microsoft.com/office/spreadsheetml/2010/11/main" uri="{B97F6D7D-B522-45F9-BDA1-12C45D357490}">
          <x15:cacheHierarchy aggregatedColumn="10"/>
        </ext>
      </extLst>
    </cacheHierarchy>
    <cacheHierarchy uniqueName="[Measures].[Average of 2018]" caption="Average of 2018" measure="1" displayFolder="" measureGroup="Range 1" count="0" hidden="1">
      <extLst>
        <ext xmlns:x15="http://schemas.microsoft.com/office/spreadsheetml/2010/11/main" uri="{B97F6D7D-B522-45F9-BDA1-12C45D357490}">
          <x15:cacheHierarchy aggregatedColumn="11"/>
        </ext>
      </extLst>
    </cacheHierarchy>
    <cacheHierarchy uniqueName="[Measures].[Average of 2019]" caption="Average of 2019" measure="1" displayFolder="" measureGroup="Range 1" count="0" hidden="1">
      <extLst>
        <ext xmlns:x15="http://schemas.microsoft.com/office/spreadsheetml/2010/11/main" uri="{B97F6D7D-B522-45F9-BDA1-12C45D357490}">
          <x15:cacheHierarchy aggregatedColumn="12"/>
        </ext>
      </extLst>
    </cacheHierarchy>
    <cacheHierarchy uniqueName="[Measures].[Average of 2020]" caption="Average of 2020" measure="1" displayFolder="" measureGroup="Range 1" count="0" hidden="1">
      <extLst>
        <ext xmlns:x15="http://schemas.microsoft.com/office/spreadsheetml/2010/11/main" uri="{B97F6D7D-B522-45F9-BDA1-12C45D357490}">
          <x15:cacheHierarchy aggregatedColumn="13"/>
        </ext>
      </extLst>
    </cacheHierarchy>
    <cacheHierarchy uniqueName="[Measures].[Average of 2021]" caption="Average of 2021" measure="1" displayFolder="" measureGroup="Range 1" count="0" hidden="1">
      <extLst>
        <ext xmlns:x15="http://schemas.microsoft.com/office/spreadsheetml/2010/11/main" uri="{B97F6D7D-B522-45F9-BDA1-12C45D357490}">
          <x15:cacheHierarchy aggregatedColumn="14"/>
        </ext>
      </extLst>
    </cacheHierarchy>
    <cacheHierarchy uniqueName="[Measures].[Average of 2022]" caption="Average of 2022" measure="1" displayFolder="" measureGroup="Range 1" count="0" hidden="1">
      <extLst>
        <ext xmlns:x15="http://schemas.microsoft.com/office/spreadsheetml/2010/11/main" uri="{B97F6D7D-B522-45F9-BDA1-12C45D357490}">
          <x15:cacheHierarchy aggregatedColumn="15"/>
        </ext>
      </extLst>
    </cacheHierarchy>
    <cacheHierarchy uniqueName="[Measures].[Sum of 2023]" caption="Sum of 2023" measure="1" displayFolder="" measureGroup="Range 1" count="0" hidden="1">
      <extLst>
        <ext xmlns:x15="http://schemas.microsoft.com/office/spreadsheetml/2010/11/main" uri="{B97F6D7D-B522-45F9-BDA1-12C45D357490}">
          <x15:cacheHierarchy aggregatedColumn="16"/>
        </ext>
      </extLst>
    </cacheHierarchy>
    <cacheHierarchy uniqueName="[Measures].[Sum of 2024]" caption="Sum of 2024" measure="1" displayFolder="" measureGroup="Range 1" count="0" hidden="1">
      <extLst>
        <ext xmlns:x15="http://schemas.microsoft.com/office/spreadsheetml/2010/11/main" uri="{B97F6D7D-B522-45F9-BDA1-12C45D357490}">
          <x15:cacheHierarchy aggregatedColumn="17"/>
        </ext>
      </extLst>
    </cacheHierarchy>
    <cacheHierarchy uniqueName="[Measures].[Average of 2023]" caption="Average of 2023" measure="1" displayFolder="" measureGroup="Range 1" count="0" hidden="1">
      <extLst>
        <ext xmlns:x15="http://schemas.microsoft.com/office/spreadsheetml/2010/11/main" uri="{B97F6D7D-B522-45F9-BDA1-12C45D357490}">
          <x15:cacheHierarchy aggregatedColumn="16"/>
        </ext>
      </extLst>
    </cacheHierarchy>
    <cacheHierarchy uniqueName="[Measures].[Average of 2024]" caption="Average of 2024" measure="1" displayFolder="" measureGroup="Range 1" count="0" hidden="1">
      <extLst>
        <ext xmlns:x15="http://schemas.microsoft.com/office/spreadsheetml/2010/11/main" uri="{B97F6D7D-B522-45F9-BDA1-12C45D357490}">
          <x15:cacheHierarchy aggregatedColumn="17"/>
        </ext>
      </extLst>
    </cacheHierarchy>
    <cacheHierarchy uniqueName="[Measures].[Count of continent]" caption="Count of continent" measure="1" displayFolder="" measureGroup="Range 1"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30380644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55.710967013889" backgroundQuery="1" createdVersion="8" refreshedVersion="8" minRefreshableVersion="3" recordCount="0" supportSubquery="1" supportAdvancedDrill="1" xr:uid="{23EC7A70-906F-49B7-AC30-4A47F760E1D3}">
  <cacheSource type="external" connectionId="3"/>
  <cacheFields count="3">
    <cacheField name="[Measures].[Average of average]" caption="Average of average" numFmtId="0" hierarchy="25" level="32767"/>
    <cacheField name="[Range 1].[country_name].[country_name]" caption="country_name" numFmtId="0" hierarchy="2" level="1">
      <sharedItems count="5">
        <s v="Djibouti"/>
        <s v="Eswatini"/>
        <s v="Libya"/>
        <s v="Palestinian Territories"/>
        <s v="South Africa"/>
      </sharedItems>
    </cacheField>
    <cacheField name="[Range 1].[age_categories].[age_categories]" caption="age_categories" numFmtId="0" hierarchy="6" level="1">
      <sharedItems containsSemiMixedTypes="0" containsNonDate="0" containsString="0"/>
    </cacheField>
  </cacheFields>
  <cacheHierarchies count="49">
    <cacheHierarchy uniqueName="[Range].[Year]" caption="Year" attribute="1" defaultMemberUniqueName="[Range].[Year].[All]" allUniqueName="[Range].[Year].[All]" dimensionUniqueName="[Range]" displayFolder="" count="0" memberValueDatatype="20" unbalanced="0"/>
    <cacheHierarchy uniqueName="[Range].[Average rate]" caption="Average rate" attribute="1" defaultMemberUniqueName="[Range].[Average rate].[All]" allUniqueName="[Range].[Average rate].[All]" dimensionUniqueName="[Range]" displayFolder="" count="0" memberValueDatatype="5" unbalanced="0"/>
    <cacheHierarchy uniqueName="[Range 1].[country_name]" caption="country_name" attribute="1" defaultMemberUniqueName="[Range 1].[country_name].[All]" allUniqueName="[Range 1].[country_name].[All]" dimensionUniqueName="[Range 1]" displayFolder="" count="2" memberValueDatatype="130" unbalanced="0">
      <fieldsUsage count="2">
        <fieldUsage x="-1"/>
        <fieldUsage x="1"/>
      </fieldsUsage>
    </cacheHierarchy>
    <cacheHierarchy uniqueName="[Range 1].[continent]" caption="continent" attribute="1" defaultMemberUniqueName="[Range 1].[continent].[All]" allUniqueName="[Range 1].[continent].[All]" dimensionUniqueName="[Range 1]" displayFolder="" count="0" memberValueDatatype="130" unbalanced="0"/>
    <cacheHierarchy uniqueName="[Range 1].[sex]" caption="sex" attribute="1" defaultMemberUniqueName="[Range 1].[sex].[All]" allUniqueName="[Range 1].[sex].[All]" dimensionUniqueName="[Range 1]" displayFolder="" count="2" memberValueDatatype="130" unbalanced="0"/>
    <cacheHierarchy uniqueName="[Range 1].[age_group]" caption="age_group" attribute="1" defaultMemberUniqueName="[Range 1].[age_group].[All]" allUniqueName="[Range 1].[age_group].[All]" dimensionUniqueName="[Range 1]" displayFolder="" count="0" memberValueDatatype="130" unbalanced="0"/>
    <cacheHierarchy uniqueName="[Range 1].[age_categories]" caption="age_categories" attribute="1" defaultMemberUniqueName="[Range 1].[age_categories].[All]" allUniqueName="[Range 1].[age_categories].[All]" dimensionUniqueName="[Range 1]" displayFolder="" count="2" memberValueDatatype="130" unbalanced="0">
      <fieldsUsage count="2">
        <fieldUsage x="-1"/>
        <fieldUsage x="2"/>
      </fieldsUsage>
    </cacheHierarchy>
    <cacheHierarchy uniqueName="[Range 1].[2014]" caption="2014" attribute="1" defaultMemberUniqueName="[Range 1].[2014].[All]" allUniqueName="[Range 1].[2014].[All]" dimensionUniqueName="[Range 1]" displayFolder="" count="0" memberValueDatatype="5" unbalanced="0"/>
    <cacheHierarchy uniqueName="[Range 1].[2015]" caption="2015" attribute="1" defaultMemberUniqueName="[Range 1].[2015].[All]" allUniqueName="[Range 1].[2015].[All]" dimensionUniqueName="[Range 1]" displayFolder="" count="0" memberValueDatatype="5" unbalanced="0"/>
    <cacheHierarchy uniqueName="[Range 1].[2016]" caption="2016" attribute="1" defaultMemberUniqueName="[Range 1].[2016].[All]" allUniqueName="[Range 1].[2016].[All]" dimensionUniqueName="[Range 1]" displayFolder="" count="0" memberValueDatatype="5" unbalanced="0"/>
    <cacheHierarchy uniqueName="[Range 1].[2017]" caption="2017" attribute="1" defaultMemberUniqueName="[Range 1].[2017].[All]" allUniqueName="[Range 1].[2017].[All]" dimensionUniqueName="[Range 1]" displayFolder="" count="0" memberValueDatatype="5" unbalanced="0"/>
    <cacheHierarchy uniqueName="[Range 1].[2018]" caption="2018" attribute="1" defaultMemberUniqueName="[Range 1].[2018].[All]" allUniqueName="[Range 1].[2018].[All]" dimensionUniqueName="[Range 1]" displayFolder="" count="0" memberValueDatatype="5" unbalanced="0"/>
    <cacheHierarchy uniqueName="[Range 1].[2019]" caption="2019" attribute="1" defaultMemberUniqueName="[Range 1].[2019].[All]" allUniqueName="[Range 1].[2019].[All]" dimensionUniqueName="[Range 1]" displayFolder="" count="0" memberValueDatatype="5" unbalanced="0"/>
    <cacheHierarchy uniqueName="[Range 1].[2020]" caption="2020" attribute="1" defaultMemberUniqueName="[Range 1].[2020].[All]" allUniqueName="[Range 1].[2020].[All]" dimensionUniqueName="[Range 1]" displayFolder="" count="0" memberValueDatatype="5" unbalanced="0"/>
    <cacheHierarchy uniqueName="[Range 1].[2021]" caption="2021" attribute="1" defaultMemberUniqueName="[Range 1].[2021].[All]" allUniqueName="[Range 1].[2021].[All]" dimensionUniqueName="[Range 1]" displayFolder="" count="0" memberValueDatatype="5" unbalanced="0"/>
    <cacheHierarchy uniqueName="[Range 1].[2022]" caption="2022" attribute="1" defaultMemberUniqueName="[Range 1].[2022].[All]" allUniqueName="[Range 1].[2022].[All]" dimensionUniqueName="[Range 1]" displayFolder="" count="0" memberValueDatatype="5" unbalanced="0"/>
    <cacheHierarchy uniqueName="[Range 1].[2023]" caption="2023" attribute="1" defaultMemberUniqueName="[Range 1].[2023].[All]" allUniqueName="[Range 1].[2023].[All]" dimensionUniqueName="[Range 1]" displayFolder="" count="0" memberValueDatatype="5" unbalanced="0"/>
    <cacheHierarchy uniqueName="[Range 1].[2024]" caption="2024" attribute="1" defaultMemberUniqueName="[Range 1].[2024].[All]" allUniqueName="[Range 1].[2024].[All]" dimensionUniqueName="[Range 1]" displayFolder="" count="0" memberValueDatatype="5" unbalanced="0"/>
    <cacheHierarchy uniqueName="[Range 1].[average]" caption="average" attribute="1" defaultMemberUniqueName="[Range 1].[average].[All]" allUniqueName="[Range 1].[average].[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Average rate]" caption="Sum of Average rate" measure="1" displayFolder="" measureGroup="Range" count="0" hidden="1">
      <extLst>
        <ext xmlns:x15="http://schemas.microsoft.com/office/spreadsheetml/2010/11/main" uri="{B97F6D7D-B522-45F9-BDA1-12C45D357490}">
          <x15:cacheHierarchy aggregatedColumn="1"/>
        </ext>
      </extLst>
    </cacheHierarchy>
    <cacheHierarchy uniqueName="[Measures].[Average of Average rate]" caption="Average of Average rate" measure="1" displayFolder="" measureGroup="Range" count="0" hidden="1">
      <extLst>
        <ext xmlns:x15="http://schemas.microsoft.com/office/spreadsheetml/2010/11/main" uri="{B97F6D7D-B522-45F9-BDA1-12C45D357490}">
          <x15:cacheHierarchy aggregatedColumn="1"/>
        </ext>
      </extLst>
    </cacheHierarchy>
    <cacheHierarchy uniqueName="[Measures].[Sum of average]" caption="Sum of average" measure="1" displayFolder="" measureGroup="Range 1" count="0" hidden="1">
      <extLst>
        <ext xmlns:x15="http://schemas.microsoft.com/office/spreadsheetml/2010/11/main" uri="{B97F6D7D-B522-45F9-BDA1-12C45D357490}">
          <x15:cacheHierarchy aggregatedColumn="18"/>
        </ext>
      </extLst>
    </cacheHierarchy>
    <cacheHierarchy uniqueName="[Measures].[Average of average]" caption="Average of average" measure="1" displayFolder="" measureGroup="Range 1"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2021]" caption="Sum of 2021" measure="1" displayFolder="" measureGroup="Range 1" count="0" hidden="1">
      <extLst>
        <ext xmlns:x15="http://schemas.microsoft.com/office/spreadsheetml/2010/11/main" uri="{B97F6D7D-B522-45F9-BDA1-12C45D357490}">
          <x15:cacheHierarchy aggregatedColumn="14"/>
        </ext>
      </extLst>
    </cacheHierarchy>
    <cacheHierarchy uniqueName="[Measures].[Sum of 2022]" caption="Sum of 2022" measure="1" displayFolder="" measureGroup="Range 1" count="0" hidden="1">
      <extLst>
        <ext xmlns:x15="http://schemas.microsoft.com/office/spreadsheetml/2010/11/main" uri="{B97F6D7D-B522-45F9-BDA1-12C45D357490}">
          <x15:cacheHierarchy aggregatedColumn="15"/>
        </ext>
      </extLst>
    </cacheHierarchy>
    <cacheHierarchy uniqueName="[Measures].[Sum of 2014]" caption="Sum of 2014" measure="1" displayFolder="" measureGroup="Range 1" count="0" hidden="1">
      <extLst>
        <ext xmlns:x15="http://schemas.microsoft.com/office/spreadsheetml/2010/11/main" uri="{B97F6D7D-B522-45F9-BDA1-12C45D357490}">
          <x15:cacheHierarchy aggregatedColumn="7"/>
        </ext>
      </extLst>
    </cacheHierarchy>
    <cacheHierarchy uniqueName="[Measures].[Sum of 2015]" caption="Sum of 2015" measure="1" displayFolder="" measureGroup="Range 1" count="0" hidden="1">
      <extLst>
        <ext xmlns:x15="http://schemas.microsoft.com/office/spreadsheetml/2010/11/main" uri="{B97F6D7D-B522-45F9-BDA1-12C45D357490}">
          <x15:cacheHierarchy aggregatedColumn="8"/>
        </ext>
      </extLst>
    </cacheHierarchy>
    <cacheHierarchy uniqueName="[Measures].[Sum of 2016]" caption="Sum of 2016" measure="1" displayFolder="" measureGroup="Range 1" count="0" hidden="1">
      <extLst>
        <ext xmlns:x15="http://schemas.microsoft.com/office/spreadsheetml/2010/11/main" uri="{B97F6D7D-B522-45F9-BDA1-12C45D357490}">
          <x15:cacheHierarchy aggregatedColumn="9"/>
        </ext>
      </extLst>
    </cacheHierarchy>
    <cacheHierarchy uniqueName="[Measures].[Sum of 2017]" caption="Sum of 2017" measure="1" displayFolder="" measureGroup="Range 1" count="0" hidden="1">
      <extLst>
        <ext xmlns:x15="http://schemas.microsoft.com/office/spreadsheetml/2010/11/main" uri="{B97F6D7D-B522-45F9-BDA1-12C45D357490}">
          <x15:cacheHierarchy aggregatedColumn="10"/>
        </ext>
      </extLst>
    </cacheHierarchy>
    <cacheHierarchy uniqueName="[Measures].[Sum of 2018]" caption="Sum of 2018" measure="1" displayFolder="" measureGroup="Range 1" count="0" hidden="1">
      <extLst>
        <ext xmlns:x15="http://schemas.microsoft.com/office/spreadsheetml/2010/11/main" uri="{B97F6D7D-B522-45F9-BDA1-12C45D357490}">
          <x15:cacheHierarchy aggregatedColumn="11"/>
        </ext>
      </extLst>
    </cacheHierarchy>
    <cacheHierarchy uniqueName="[Measures].[Sum of 2019]" caption="Sum of 2019" measure="1" displayFolder="" measureGroup="Range 1" count="0" hidden="1">
      <extLst>
        <ext xmlns:x15="http://schemas.microsoft.com/office/spreadsheetml/2010/11/main" uri="{B97F6D7D-B522-45F9-BDA1-12C45D357490}">
          <x15:cacheHierarchy aggregatedColumn="12"/>
        </ext>
      </extLst>
    </cacheHierarchy>
    <cacheHierarchy uniqueName="[Measures].[Sum of 2020]" caption="Sum of 2020" measure="1" displayFolder="" measureGroup="Range 1" count="0" hidden="1">
      <extLst>
        <ext xmlns:x15="http://schemas.microsoft.com/office/spreadsheetml/2010/11/main" uri="{B97F6D7D-B522-45F9-BDA1-12C45D357490}">
          <x15:cacheHierarchy aggregatedColumn="13"/>
        </ext>
      </extLst>
    </cacheHierarchy>
    <cacheHierarchy uniqueName="[Measures].[Average of 2014]" caption="Average of 2014" measure="1" displayFolder="" measureGroup="Range 1" count="0" hidden="1">
      <extLst>
        <ext xmlns:x15="http://schemas.microsoft.com/office/spreadsheetml/2010/11/main" uri="{B97F6D7D-B522-45F9-BDA1-12C45D357490}">
          <x15:cacheHierarchy aggregatedColumn="7"/>
        </ext>
      </extLst>
    </cacheHierarchy>
    <cacheHierarchy uniqueName="[Measures].[Average of 2015]" caption="Average of 2015" measure="1" displayFolder="" measureGroup="Range 1" count="0" hidden="1">
      <extLst>
        <ext xmlns:x15="http://schemas.microsoft.com/office/spreadsheetml/2010/11/main" uri="{B97F6D7D-B522-45F9-BDA1-12C45D357490}">
          <x15:cacheHierarchy aggregatedColumn="8"/>
        </ext>
      </extLst>
    </cacheHierarchy>
    <cacheHierarchy uniqueName="[Measures].[Average of 2016]" caption="Average of 2016" measure="1" displayFolder="" measureGroup="Range 1" count="0" hidden="1">
      <extLst>
        <ext xmlns:x15="http://schemas.microsoft.com/office/spreadsheetml/2010/11/main" uri="{B97F6D7D-B522-45F9-BDA1-12C45D357490}">
          <x15:cacheHierarchy aggregatedColumn="9"/>
        </ext>
      </extLst>
    </cacheHierarchy>
    <cacheHierarchy uniqueName="[Measures].[Average of 2017]" caption="Average of 2017" measure="1" displayFolder="" measureGroup="Range 1" count="0" hidden="1">
      <extLst>
        <ext xmlns:x15="http://schemas.microsoft.com/office/spreadsheetml/2010/11/main" uri="{B97F6D7D-B522-45F9-BDA1-12C45D357490}">
          <x15:cacheHierarchy aggregatedColumn="10"/>
        </ext>
      </extLst>
    </cacheHierarchy>
    <cacheHierarchy uniqueName="[Measures].[Average of 2018]" caption="Average of 2018" measure="1" displayFolder="" measureGroup="Range 1" count="0" hidden="1">
      <extLst>
        <ext xmlns:x15="http://schemas.microsoft.com/office/spreadsheetml/2010/11/main" uri="{B97F6D7D-B522-45F9-BDA1-12C45D357490}">
          <x15:cacheHierarchy aggregatedColumn="11"/>
        </ext>
      </extLst>
    </cacheHierarchy>
    <cacheHierarchy uniqueName="[Measures].[Average of 2019]" caption="Average of 2019" measure="1" displayFolder="" measureGroup="Range 1" count="0" hidden="1">
      <extLst>
        <ext xmlns:x15="http://schemas.microsoft.com/office/spreadsheetml/2010/11/main" uri="{B97F6D7D-B522-45F9-BDA1-12C45D357490}">
          <x15:cacheHierarchy aggregatedColumn="12"/>
        </ext>
      </extLst>
    </cacheHierarchy>
    <cacheHierarchy uniqueName="[Measures].[Average of 2020]" caption="Average of 2020" measure="1" displayFolder="" measureGroup="Range 1" count="0" hidden="1">
      <extLst>
        <ext xmlns:x15="http://schemas.microsoft.com/office/spreadsheetml/2010/11/main" uri="{B97F6D7D-B522-45F9-BDA1-12C45D357490}">
          <x15:cacheHierarchy aggregatedColumn="13"/>
        </ext>
      </extLst>
    </cacheHierarchy>
    <cacheHierarchy uniqueName="[Measures].[Average of 2021]" caption="Average of 2021" measure="1" displayFolder="" measureGroup="Range 1" count="0" hidden="1">
      <extLst>
        <ext xmlns:x15="http://schemas.microsoft.com/office/spreadsheetml/2010/11/main" uri="{B97F6D7D-B522-45F9-BDA1-12C45D357490}">
          <x15:cacheHierarchy aggregatedColumn="14"/>
        </ext>
      </extLst>
    </cacheHierarchy>
    <cacheHierarchy uniqueName="[Measures].[Average of 2022]" caption="Average of 2022" measure="1" displayFolder="" measureGroup="Range 1" count="0" hidden="1">
      <extLst>
        <ext xmlns:x15="http://schemas.microsoft.com/office/spreadsheetml/2010/11/main" uri="{B97F6D7D-B522-45F9-BDA1-12C45D357490}">
          <x15:cacheHierarchy aggregatedColumn="15"/>
        </ext>
      </extLst>
    </cacheHierarchy>
    <cacheHierarchy uniqueName="[Measures].[Sum of 2023]" caption="Sum of 2023" measure="1" displayFolder="" measureGroup="Range 1" count="0" hidden="1">
      <extLst>
        <ext xmlns:x15="http://schemas.microsoft.com/office/spreadsheetml/2010/11/main" uri="{B97F6D7D-B522-45F9-BDA1-12C45D357490}">
          <x15:cacheHierarchy aggregatedColumn="16"/>
        </ext>
      </extLst>
    </cacheHierarchy>
    <cacheHierarchy uniqueName="[Measures].[Sum of 2024]" caption="Sum of 2024" measure="1" displayFolder="" measureGroup="Range 1" count="0" hidden="1">
      <extLst>
        <ext xmlns:x15="http://schemas.microsoft.com/office/spreadsheetml/2010/11/main" uri="{B97F6D7D-B522-45F9-BDA1-12C45D357490}">
          <x15:cacheHierarchy aggregatedColumn="17"/>
        </ext>
      </extLst>
    </cacheHierarchy>
    <cacheHierarchy uniqueName="[Measures].[Average of 2023]" caption="Average of 2023" measure="1" displayFolder="" measureGroup="Range 1" count="0" hidden="1">
      <extLst>
        <ext xmlns:x15="http://schemas.microsoft.com/office/spreadsheetml/2010/11/main" uri="{B97F6D7D-B522-45F9-BDA1-12C45D357490}">
          <x15:cacheHierarchy aggregatedColumn="16"/>
        </ext>
      </extLst>
    </cacheHierarchy>
    <cacheHierarchy uniqueName="[Measures].[Average of 2024]" caption="Average of 2024" measure="1" displayFolder="" measureGroup="Range 1" count="0" hidden="1">
      <extLst>
        <ext xmlns:x15="http://schemas.microsoft.com/office/spreadsheetml/2010/11/main" uri="{B97F6D7D-B522-45F9-BDA1-12C45D357490}">
          <x15:cacheHierarchy aggregatedColumn="17"/>
        </ext>
      </extLst>
    </cacheHierarchy>
    <cacheHierarchy uniqueName="[Measures].[Count of continent]" caption="Count of continent" measure="1" displayFolder="" measureGroup="Range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55.710967708335" backgroundQuery="1" createdVersion="8" refreshedVersion="8" minRefreshableVersion="3" recordCount="0" supportSubquery="1" supportAdvancedDrill="1" xr:uid="{A891E6E7-0D5E-4D39-A38B-1FCCADE9CF41}">
  <cacheSource type="external" connectionId="3"/>
  <cacheFields count="3">
    <cacheField name="[Range 1].[continent].[continent]" caption="continent" numFmtId="0" hierarchy="3" level="1">
      <sharedItems count="6">
        <s v="Africa"/>
        <s v="Asia"/>
        <s v="Europe"/>
        <s v="North America"/>
        <s v="Oceania"/>
        <s v="South America"/>
      </sharedItems>
    </cacheField>
    <cacheField name="[Measures].[Average of average]" caption="Average of average" numFmtId="0" hierarchy="25" level="32767"/>
    <cacheField name="[Range 1].[age_categories].[age_categories]" caption="age_categories" numFmtId="0" hierarchy="6" level="1">
      <sharedItems containsSemiMixedTypes="0" containsNonDate="0" containsString="0"/>
    </cacheField>
  </cacheFields>
  <cacheHierarchies count="49">
    <cacheHierarchy uniqueName="[Range].[Year]" caption="Year" attribute="1" defaultMemberUniqueName="[Range].[Year].[All]" allUniqueName="[Range].[Year].[All]" dimensionUniqueName="[Range]" displayFolder="" count="0" memberValueDatatype="20" unbalanced="0"/>
    <cacheHierarchy uniqueName="[Range].[Average rate]" caption="Average rate" attribute="1" defaultMemberUniqueName="[Range].[Average rate].[All]" allUniqueName="[Range].[Average rate].[All]" dimensionUniqueName="[Range]" displayFolder="" count="0" memberValueDatatype="5" unbalanced="0"/>
    <cacheHierarchy uniqueName="[Range 1].[country_name]" caption="country_name" attribute="1" defaultMemberUniqueName="[Range 1].[country_name].[All]" allUniqueName="[Range 1].[country_name].[All]" dimensionUniqueName="[Range 1]" displayFolder="" count="0" memberValueDatatype="130" unbalanced="0"/>
    <cacheHierarchy uniqueName="[Range 1].[continent]" caption="continent" attribute="1" defaultMemberUniqueName="[Range 1].[continent].[All]" allUniqueName="[Range 1].[continent].[All]" dimensionUniqueName="[Range 1]" displayFolder="" count="2" memberValueDatatype="130" unbalanced="0">
      <fieldsUsage count="2">
        <fieldUsage x="-1"/>
        <fieldUsage x="0"/>
      </fieldsUsage>
    </cacheHierarchy>
    <cacheHierarchy uniqueName="[Range 1].[sex]" caption="sex" attribute="1" defaultMemberUniqueName="[Range 1].[sex].[All]" allUniqueName="[Range 1].[sex].[All]" dimensionUniqueName="[Range 1]" displayFolder="" count="2" memberValueDatatype="130" unbalanced="0"/>
    <cacheHierarchy uniqueName="[Range 1].[age_group]" caption="age_group" attribute="1" defaultMemberUniqueName="[Range 1].[age_group].[All]" allUniqueName="[Range 1].[age_group].[All]" dimensionUniqueName="[Range 1]" displayFolder="" count="0" memberValueDatatype="130" unbalanced="0"/>
    <cacheHierarchy uniqueName="[Range 1].[age_categories]" caption="age_categories" attribute="1" defaultMemberUniqueName="[Range 1].[age_categories].[All]" allUniqueName="[Range 1].[age_categories].[All]" dimensionUniqueName="[Range 1]" displayFolder="" count="2" memberValueDatatype="130" unbalanced="0">
      <fieldsUsage count="2">
        <fieldUsage x="-1"/>
        <fieldUsage x="2"/>
      </fieldsUsage>
    </cacheHierarchy>
    <cacheHierarchy uniqueName="[Range 1].[2014]" caption="2014" attribute="1" defaultMemberUniqueName="[Range 1].[2014].[All]" allUniqueName="[Range 1].[2014].[All]" dimensionUniqueName="[Range 1]" displayFolder="" count="0" memberValueDatatype="5" unbalanced="0"/>
    <cacheHierarchy uniqueName="[Range 1].[2015]" caption="2015" attribute="1" defaultMemberUniqueName="[Range 1].[2015].[All]" allUniqueName="[Range 1].[2015].[All]" dimensionUniqueName="[Range 1]" displayFolder="" count="0" memberValueDatatype="5" unbalanced="0"/>
    <cacheHierarchy uniqueName="[Range 1].[2016]" caption="2016" attribute="1" defaultMemberUniqueName="[Range 1].[2016].[All]" allUniqueName="[Range 1].[2016].[All]" dimensionUniqueName="[Range 1]" displayFolder="" count="0" memberValueDatatype="5" unbalanced="0"/>
    <cacheHierarchy uniqueName="[Range 1].[2017]" caption="2017" attribute="1" defaultMemberUniqueName="[Range 1].[2017].[All]" allUniqueName="[Range 1].[2017].[All]" dimensionUniqueName="[Range 1]" displayFolder="" count="0" memberValueDatatype="5" unbalanced="0"/>
    <cacheHierarchy uniqueName="[Range 1].[2018]" caption="2018" attribute="1" defaultMemberUniqueName="[Range 1].[2018].[All]" allUniqueName="[Range 1].[2018].[All]" dimensionUniqueName="[Range 1]" displayFolder="" count="0" memberValueDatatype="5" unbalanced="0"/>
    <cacheHierarchy uniqueName="[Range 1].[2019]" caption="2019" attribute="1" defaultMemberUniqueName="[Range 1].[2019].[All]" allUniqueName="[Range 1].[2019].[All]" dimensionUniqueName="[Range 1]" displayFolder="" count="0" memberValueDatatype="5" unbalanced="0"/>
    <cacheHierarchy uniqueName="[Range 1].[2020]" caption="2020" attribute="1" defaultMemberUniqueName="[Range 1].[2020].[All]" allUniqueName="[Range 1].[2020].[All]" dimensionUniqueName="[Range 1]" displayFolder="" count="0" memberValueDatatype="5" unbalanced="0"/>
    <cacheHierarchy uniqueName="[Range 1].[2021]" caption="2021" attribute="1" defaultMemberUniqueName="[Range 1].[2021].[All]" allUniqueName="[Range 1].[2021].[All]" dimensionUniqueName="[Range 1]" displayFolder="" count="0" memberValueDatatype="5" unbalanced="0"/>
    <cacheHierarchy uniqueName="[Range 1].[2022]" caption="2022" attribute="1" defaultMemberUniqueName="[Range 1].[2022].[All]" allUniqueName="[Range 1].[2022].[All]" dimensionUniqueName="[Range 1]" displayFolder="" count="0" memberValueDatatype="5" unbalanced="0"/>
    <cacheHierarchy uniqueName="[Range 1].[2023]" caption="2023" attribute="1" defaultMemberUniqueName="[Range 1].[2023].[All]" allUniqueName="[Range 1].[2023].[All]" dimensionUniqueName="[Range 1]" displayFolder="" count="0" memberValueDatatype="5" unbalanced="0"/>
    <cacheHierarchy uniqueName="[Range 1].[2024]" caption="2024" attribute="1" defaultMemberUniqueName="[Range 1].[2024].[All]" allUniqueName="[Range 1].[2024].[All]" dimensionUniqueName="[Range 1]" displayFolder="" count="0" memberValueDatatype="5" unbalanced="0"/>
    <cacheHierarchy uniqueName="[Range 1].[average]" caption="average" attribute="1" defaultMemberUniqueName="[Range 1].[average].[All]" allUniqueName="[Range 1].[average].[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Average rate]" caption="Sum of Average rate" measure="1" displayFolder="" measureGroup="Range" count="0" hidden="1">
      <extLst>
        <ext xmlns:x15="http://schemas.microsoft.com/office/spreadsheetml/2010/11/main" uri="{B97F6D7D-B522-45F9-BDA1-12C45D357490}">
          <x15:cacheHierarchy aggregatedColumn="1"/>
        </ext>
      </extLst>
    </cacheHierarchy>
    <cacheHierarchy uniqueName="[Measures].[Average of Average rate]" caption="Average of Average rate" measure="1" displayFolder="" measureGroup="Range" count="0" hidden="1">
      <extLst>
        <ext xmlns:x15="http://schemas.microsoft.com/office/spreadsheetml/2010/11/main" uri="{B97F6D7D-B522-45F9-BDA1-12C45D357490}">
          <x15:cacheHierarchy aggregatedColumn="1"/>
        </ext>
      </extLst>
    </cacheHierarchy>
    <cacheHierarchy uniqueName="[Measures].[Sum of average]" caption="Sum of average" measure="1" displayFolder="" measureGroup="Range 1" count="0" hidden="1">
      <extLst>
        <ext xmlns:x15="http://schemas.microsoft.com/office/spreadsheetml/2010/11/main" uri="{B97F6D7D-B522-45F9-BDA1-12C45D357490}">
          <x15:cacheHierarchy aggregatedColumn="18"/>
        </ext>
      </extLst>
    </cacheHierarchy>
    <cacheHierarchy uniqueName="[Measures].[Average of average]" caption="Average of average" measure="1" displayFolder="" measureGroup="Range 1"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2021]" caption="Sum of 2021" measure="1" displayFolder="" measureGroup="Range 1" count="0" hidden="1">
      <extLst>
        <ext xmlns:x15="http://schemas.microsoft.com/office/spreadsheetml/2010/11/main" uri="{B97F6D7D-B522-45F9-BDA1-12C45D357490}">
          <x15:cacheHierarchy aggregatedColumn="14"/>
        </ext>
      </extLst>
    </cacheHierarchy>
    <cacheHierarchy uniqueName="[Measures].[Sum of 2022]" caption="Sum of 2022" measure="1" displayFolder="" measureGroup="Range 1" count="0" hidden="1">
      <extLst>
        <ext xmlns:x15="http://schemas.microsoft.com/office/spreadsheetml/2010/11/main" uri="{B97F6D7D-B522-45F9-BDA1-12C45D357490}">
          <x15:cacheHierarchy aggregatedColumn="15"/>
        </ext>
      </extLst>
    </cacheHierarchy>
    <cacheHierarchy uniqueName="[Measures].[Sum of 2014]" caption="Sum of 2014" measure="1" displayFolder="" measureGroup="Range 1" count="0" hidden="1">
      <extLst>
        <ext xmlns:x15="http://schemas.microsoft.com/office/spreadsheetml/2010/11/main" uri="{B97F6D7D-B522-45F9-BDA1-12C45D357490}">
          <x15:cacheHierarchy aggregatedColumn="7"/>
        </ext>
      </extLst>
    </cacheHierarchy>
    <cacheHierarchy uniqueName="[Measures].[Sum of 2015]" caption="Sum of 2015" measure="1" displayFolder="" measureGroup="Range 1" count="0" hidden="1">
      <extLst>
        <ext xmlns:x15="http://schemas.microsoft.com/office/spreadsheetml/2010/11/main" uri="{B97F6D7D-B522-45F9-BDA1-12C45D357490}">
          <x15:cacheHierarchy aggregatedColumn="8"/>
        </ext>
      </extLst>
    </cacheHierarchy>
    <cacheHierarchy uniqueName="[Measures].[Sum of 2016]" caption="Sum of 2016" measure="1" displayFolder="" measureGroup="Range 1" count="0" hidden="1">
      <extLst>
        <ext xmlns:x15="http://schemas.microsoft.com/office/spreadsheetml/2010/11/main" uri="{B97F6D7D-B522-45F9-BDA1-12C45D357490}">
          <x15:cacheHierarchy aggregatedColumn="9"/>
        </ext>
      </extLst>
    </cacheHierarchy>
    <cacheHierarchy uniqueName="[Measures].[Sum of 2017]" caption="Sum of 2017" measure="1" displayFolder="" measureGroup="Range 1" count="0" hidden="1">
      <extLst>
        <ext xmlns:x15="http://schemas.microsoft.com/office/spreadsheetml/2010/11/main" uri="{B97F6D7D-B522-45F9-BDA1-12C45D357490}">
          <x15:cacheHierarchy aggregatedColumn="10"/>
        </ext>
      </extLst>
    </cacheHierarchy>
    <cacheHierarchy uniqueName="[Measures].[Sum of 2018]" caption="Sum of 2018" measure="1" displayFolder="" measureGroup="Range 1" count="0" hidden="1">
      <extLst>
        <ext xmlns:x15="http://schemas.microsoft.com/office/spreadsheetml/2010/11/main" uri="{B97F6D7D-B522-45F9-BDA1-12C45D357490}">
          <x15:cacheHierarchy aggregatedColumn="11"/>
        </ext>
      </extLst>
    </cacheHierarchy>
    <cacheHierarchy uniqueName="[Measures].[Sum of 2019]" caption="Sum of 2019" measure="1" displayFolder="" measureGroup="Range 1" count="0" hidden="1">
      <extLst>
        <ext xmlns:x15="http://schemas.microsoft.com/office/spreadsheetml/2010/11/main" uri="{B97F6D7D-B522-45F9-BDA1-12C45D357490}">
          <x15:cacheHierarchy aggregatedColumn="12"/>
        </ext>
      </extLst>
    </cacheHierarchy>
    <cacheHierarchy uniqueName="[Measures].[Sum of 2020]" caption="Sum of 2020" measure="1" displayFolder="" measureGroup="Range 1" count="0" hidden="1">
      <extLst>
        <ext xmlns:x15="http://schemas.microsoft.com/office/spreadsheetml/2010/11/main" uri="{B97F6D7D-B522-45F9-BDA1-12C45D357490}">
          <x15:cacheHierarchy aggregatedColumn="13"/>
        </ext>
      </extLst>
    </cacheHierarchy>
    <cacheHierarchy uniqueName="[Measures].[Average of 2014]" caption="Average of 2014" measure="1" displayFolder="" measureGroup="Range 1" count="0" hidden="1">
      <extLst>
        <ext xmlns:x15="http://schemas.microsoft.com/office/spreadsheetml/2010/11/main" uri="{B97F6D7D-B522-45F9-BDA1-12C45D357490}">
          <x15:cacheHierarchy aggregatedColumn="7"/>
        </ext>
      </extLst>
    </cacheHierarchy>
    <cacheHierarchy uniqueName="[Measures].[Average of 2015]" caption="Average of 2015" measure="1" displayFolder="" measureGroup="Range 1" count="0" hidden="1">
      <extLst>
        <ext xmlns:x15="http://schemas.microsoft.com/office/spreadsheetml/2010/11/main" uri="{B97F6D7D-B522-45F9-BDA1-12C45D357490}">
          <x15:cacheHierarchy aggregatedColumn="8"/>
        </ext>
      </extLst>
    </cacheHierarchy>
    <cacheHierarchy uniqueName="[Measures].[Average of 2016]" caption="Average of 2016" measure="1" displayFolder="" measureGroup="Range 1" count="0" hidden="1">
      <extLst>
        <ext xmlns:x15="http://schemas.microsoft.com/office/spreadsheetml/2010/11/main" uri="{B97F6D7D-B522-45F9-BDA1-12C45D357490}">
          <x15:cacheHierarchy aggregatedColumn="9"/>
        </ext>
      </extLst>
    </cacheHierarchy>
    <cacheHierarchy uniqueName="[Measures].[Average of 2017]" caption="Average of 2017" measure="1" displayFolder="" measureGroup="Range 1" count="0" hidden="1">
      <extLst>
        <ext xmlns:x15="http://schemas.microsoft.com/office/spreadsheetml/2010/11/main" uri="{B97F6D7D-B522-45F9-BDA1-12C45D357490}">
          <x15:cacheHierarchy aggregatedColumn="10"/>
        </ext>
      </extLst>
    </cacheHierarchy>
    <cacheHierarchy uniqueName="[Measures].[Average of 2018]" caption="Average of 2018" measure="1" displayFolder="" measureGroup="Range 1" count="0" hidden="1">
      <extLst>
        <ext xmlns:x15="http://schemas.microsoft.com/office/spreadsheetml/2010/11/main" uri="{B97F6D7D-B522-45F9-BDA1-12C45D357490}">
          <x15:cacheHierarchy aggregatedColumn="11"/>
        </ext>
      </extLst>
    </cacheHierarchy>
    <cacheHierarchy uniqueName="[Measures].[Average of 2019]" caption="Average of 2019" measure="1" displayFolder="" measureGroup="Range 1" count="0" hidden="1">
      <extLst>
        <ext xmlns:x15="http://schemas.microsoft.com/office/spreadsheetml/2010/11/main" uri="{B97F6D7D-B522-45F9-BDA1-12C45D357490}">
          <x15:cacheHierarchy aggregatedColumn="12"/>
        </ext>
      </extLst>
    </cacheHierarchy>
    <cacheHierarchy uniqueName="[Measures].[Average of 2020]" caption="Average of 2020" measure="1" displayFolder="" measureGroup="Range 1" count="0" hidden="1">
      <extLst>
        <ext xmlns:x15="http://schemas.microsoft.com/office/spreadsheetml/2010/11/main" uri="{B97F6D7D-B522-45F9-BDA1-12C45D357490}">
          <x15:cacheHierarchy aggregatedColumn="13"/>
        </ext>
      </extLst>
    </cacheHierarchy>
    <cacheHierarchy uniqueName="[Measures].[Average of 2021]" caption="Average of 2021" measure="1" displayFolder="" measureGroup="Range 1" count="0" hidden="1">
      <extLst>
        <ext xmlns:x15="http://schemas.microsoft.com/office/spreadsheetml/2010/11/main" uri="{B97F6D7D-B522-45F9-BDA1-12C45D357490}">
          <x15:cacheHierarchy aggregatedColumn="14"/>
        </ext>
      </extLst>
    </cacheHierarchy>
    <cacheHierarchy uniqueName="[Measures].[Average of 2022]" caption="Average of 2022" measure="1" displayFolder="" measureGroup="Range 1" count="0" hidden="1">
      <extLst>
        <ext xmlns:x15="http://schemas.microsoft.com/office/spreadsheetml/2010/11/main" uri="{B97F6D7D-B522-45F9-BDA1-12C45D357490}">
          <x15:cacheHierarchy aggregatedColumn="15"/>
        </ext>
      </extLst>
    </cacheHierarchy>
    <cacheHierarchy uniqueName="[Measures].[Sum of 2023]" caption="Sum of 2023" measure="1" displayFolder="" measureGroup="Range 1" count="0" hidden="1">
      <extLst>
        <ext xmlns:x15="http://schemas.microsoft.com/office/spreadsheetml/2010/11/main" uri="{B97F6D7D-B522-45F9-BDA1-12C45D357490}">
          <x15:cacheHierarchy aggregatedColumn="16"/>
        </ext>
      </extLst>
    </cacheHierarchy>
    <cacheHierarchy uniqueName="[Measures].[Sum of 2024]" caption="Sum of 2024" measure="1" displayFolder="" measureGroup="Range 1" count="0" hidden="1">
      <extLst>
        <ext xmlns:x15="http://schemas.microsoft.com/office/spreadsheetml/2010/11/main" uri="{B97F6D7D-B522-45F9-BDA1-12C45D357490}">
          <x15:cacheHierarchy aggregatedColumn="17"/>
        </ext>
      </extLst>
    </cacheHierarchy>
    <cacheHierarchy uniqueName="[Measures].[Average of 2023]" caption="Average of 2023" measure="1" displayFolder="" measureGroup="Range 1" count="0" hidden="1">
      <extLst>
        <ext xmlns:x15="http://schemas.microsoft.com/office/spreadsheetml/2010/11/main" uri="{B97F6D7D-B522-45F9-BDA1-12C45D357490}">
          <x15:cacheHierarchy aggregatedColumn="16"/>
        </ext>
      </extLst>
    </cacheHierarchy>
    <cacheHierarchy uniqueName="[Measures].[Average of 2024]" caption="Average of 2024" measure="1" displayFolder="" measureGroup="Range 1" count="0" hidden="1">
      <extLst>
        <ext xmlns:x15="http://schemas.microsoft.com/office/spreadsheetml/2010/11/main" uri="{B97F6D7D-B522-45F9-BDA1-12C45D357490}">
          <x15:cacheHierarchy aggregatedColumn="17"/>
        </ext>
      </extLst>
    </cacheHierarchy>
    <cacheHierarchy uniqueName="[Measures].[Count of continent]" caption="Count of continent" measure="1" displayFolder="" measureGroup="Range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55.710968287036" backgroundQuery="1" createdVersion="8" refreshedVersion="8" minRefreshableVersion="3" recordCount="0" supportSubquery="1" supportAdvancedDrill="1" xr:uid="{C313E32E-0D7F-4EA4-BA74-F64EE8673CB6}">
  <cacheSource type="external" connectionId="3"/>
  <cacheFields count="3">
    <cacheField name="[Measures].[Average of average]" caption="Average of average" numFmtId="0" hierarchy="25" level="32767"/>
    <cacheField name="[Range 1].[country_name].[country_name]" caption="country_name" numFmtId="0" hierarchy="2" level="1">
      <sharedItems count="5">
        <s v="Cambodia"/>
        <s v="Chad"/>
        <s v="Niger"/>
        <s v="Qatar"/>
        <s v="Solomon Islands"/>
      </sharedItems>
    </cacheField>
    <cacheField name="[Range 1].[age_categories].[age_categories]" caption="age_categories" numFmtId="0" hierarchy="6" level="1">
      <sharedItems containsSemiMixedTypes="0" containsNonDate="0" containsString="0"/>
    </cacheField>
  </cacheFields>
  <cacheHierarchies count="49">
    <cacheHierarchy uniqueName="[Range].[Year]" caption="Year" attribute="1" defaultMemberUniqueName="[Range].[Year].[All]" allUniqueName="[Range].[Year].[All]" dimensionUniqueName="[Range]" displayFolder="" count="0" memberValueDatatype="20" unbalanced="0"/>
    <cacheHierarchy uniqueName="[Range].[Average rate]" caption="Average rate" attribute="1" defaultMemberUniqueName="[Range].[Average rate].[All]" allUniqueName="[Range].[Average rate].[All]" dimensionUniqueName="[Range]" displayFolder="" count="0" memberValueDatatype="5" unbalanced="0"/>
    <cacheHierarchy uniqueName="[Range 1].[country_name]" caption="country_name" attribute="1" defaultMemberUniqueName="[Range 1].[country_name].[All]" allUniqueName="[Range 1].[country_name].[All]" dimensionUniqueName="[Range 1]" displayFolder="" count="2" memberValueDatatype="130" unbalanced="0">
      <fieldsUsage count="2">
        <fieldUsage x="-1"/>
        <fieldUsage x="1"/>
      </fieldsUsage>
    </cacheHierarchy>
    <cacheHierarchy uniqueName="[Range 1].[continent]" caption="continent" attribute="1" defaultMemberUniqueName="[Range 1].[continent].[All]" allUniqueName="[Range 1].[continent].[All]" dimensionUniqueName="[Range 1]" displayFolder="" count="0" memberValueDatatype="130" unbalanced="0"/>
    <cacheHierarchy uniqueName="[Range 1].[sex]" caption="sex" attribute="1" defaultMemberUniqueName="[Range 1].[sex].[All]" allUniqueName="[Range 1].[sex].[All]" dimensionUniqueName="[Range 1]" displayFolder="" count="2" memberValueDatatype="130" unbalanced="0"/>
    <cacheHierarchy uniqueName="[Range 1].[age_group]" caption="age_group" attribute="1" defaultMemberUniqueName="[Range 1].[age_group].[All]" allUniqueName="[Range 1].[age_group].[All]" dimensionUniqueName="[Range 1]" displayFolder="" count="0" memberValueDatatype="130" unbalanced="0"/>
    <cacheHierarchy uniqueName="[Range 1].[age_categories]" caption="age_categories" attribute="1" defaultMemberUniqueName="[Range 1].[age_categories].[All]" allUniqueName="[Range 1].[age_categories].[All]" dimensionUniqueName="[Range 1]" displayFolder="" count="2" memberValueDatatype="130" unbalanced="0">
      <fieldsUsage count="2">
        <fieldUsage x="-1"/>
        <fieldUsage x="2"/>
      </fieldsUsage>
    </cacheHierarchy>
    <cacheHierarchy uniqueName="[Range 1].[2014]" caption="2014" attribute="1" defaultMemberUniqueName="[Range 1].[2014].[All]" allUniqueName="[Range 1].[2014].[All]" dimensionUniqueName="[Range 1]" displayFolder="" count="0" memberValueDatatype="5" unbalanced="0"/>
    <cacheHierarchy uniqueName="[Range 1].[2015]" caption="2015" attribute="1" defaultMemberUniqueName="[Range 1].[2015].[All]" allUniqueName="[Range 1].[2015].[All]" dimensionUniqueName="[Range 1]" displayFolder="" count="0" memberValueDatatype="5" unbalanced="0"/>
    <cacheHierarchy uniqueName="[Range 1].[2016]" caption="2016" attribute="1" defaultMemberUniqueName="[Range 1].[2016].[All]" allUniqueName="[Range 1].[2016].[All]" dimensionUniqueName="[Range 1]" displayFolder="" count="0" memberValueDatatype="5" unbalanced="0"/>
    <cacheHierarchy uniqueName="[Range 1].[2017]" caption="2017" attribute="1" defaultMemberUniqueName="[Range 1].[2017].[All]" allUniqueName="[Range 1].[2017].[All]" dimensionUniqueName="[Range 1]" displayFolder="" count="0" memberValueDatatype="5" unbalanced="0"/>
    <cacheHierarchy uniqueName="[Range 1].[2018]" caption="2018" attribute="1" defaultMemberUniqueName="[Range 1].[2018].[All]" allUniqueName="[Range 1].[2018].[All]" dimensionUniqueName="[Range 1]" displayFolder="" count="0" memberValueDatatype="5" unbalanced="0"/>
    <cacheHierarchy uniqueName="[Range 1].[2019]" caption="2019" attribute="1" defaultMemberUniqueName="[Range 1].[2019].[All]" allUniqueName="[Range 1].[2019].[All]" dimensionUniqueName="[Range 1]" displayFolder="" count="0" memberValueDatatype="5" unbalanced="0"/>
    <cacheHierarchy uniqueName="[Range 1].[2020]" caption="2020" attribute="1" defaultMemberUniqueName="[Range 1].[2020].[All]" allUniqueName="[Range 1].[2020].[All]" dimensionUniqueName="[Range 1]" displayFolder="" count="0" memberValueDatatype="5" unbalanced="0"/>
    <cacheHierarchy uniqueName="[Range 1].[2021]" caption="2021" attribute="1" defaultMemberUniqueName="[Range 1].[2021].[All]" allUniqueName="[Range 1].[2021].[All]" dimensionUniqueName="[Range 1]" displayFolder="" count="0" memberValueDatatype="5" unbalanced="0"/>
    <cacheHierarchy uniqueName="[Range 1].[2022]" caption="2022" attribute="1" defaultMemberUniqueName="[Range 1].[2022].[All]" allUniqueName="[Range 1].[2022].[All]" dimensionUniqueName="[Range 1]" displayFolder="" count="0" memberValueDatatype="5" unbalanced="0"/>
    <cacheHierarchy uniqueName="[Range 1].[2023]" caption="2023" attribute="1" defaultMemberUniqueName="[Range 1].[2023].[All]" allUniqueName="[Range 1].[2023].[All]" dimensionUniqueName="[Range 1]" displayFolder="" count="0" memberValueDatatype="5" unbalanced="0"/>
    <cacheHierarchy uniqueName="[Range 1].[2024]" caption="2024" attribute="1" defaultMemberUniqueName="[Range 1].[2024].[All]" allUniqueName="[Range 1].[2024].[All]" dimensionUniqueName="[Range 1]" displayFolder="" count="0" memberValueDatatype="5" unbalanced="0"/>
    <cacheHierarchy uniqueName="[Range 1].[average]" caption="average" attribute="1" defaultMemberUniqueName="[Range 1].[average].[All]" allUniqueName="[Range 1].[average].[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Average rate]" caption="Sum of Average rate" measure="1" displayFolder="" measureGroup="Range" count="0" hidden="1">
      <extLst>
        <ext xmlns:x15="http://schemas.microsoft.com/office/spreadsheetml/2010/11/main" uri="{B97F6D7D-B522-45F9-BDA1-12C45D357490}">
          <x15:cacheHierarchy aggregatedColumn="1"/>
        </ext>
      </extLst>
    </cacheHierarchy>
    <cacheHierarchy uniqueName="[Measures].[Average of Average rate]" caption="Average of Average rate" measure="1" displayFolder="" measureGroup="Range" count="0" hidden="1">
      <extLst>
        <ext xmlns:x15="http://schemas.microsoft.com/office/spreadsheetml/2010/11/main" uri="{B97F6D7D-B522-45F9-BDA1-12C45D357490}">
          <x15:cacheHierarchy aggregatedColumn="1"/>
        </ext>
      </extLst>
    </cacheHierarchy>
    <cacheHierarchy uniqueName="[Measures].[Sum of average]" caption="Sum of average" measure="1" displayFolder="" measureGroup="Range 1" count="0" hidden="1">
      <extLst>
        <ext xmlns:x15="http://schemas.microsoft.com/office/spreadsheetml/2010/11/main" uri="{B97F6D7D-B522-45F9-BDA1-12C45D357490}">
          <x15:cacheHierarchy aggregatedColumn="18"/>
        </ext>
      </extLst>
    </cacheHierarchy>
    <cacheHierarchy uniqueName="[Measures].[Average of average]" caption="Average of average" measure="1" displayFolder="" measureGroup="Range 1"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2021]" caption="Sum of 2021" measure="1" displayFolder="" measureGroup="Range 1" count="0" hidden="1">
      <extLst>
        <ext xmlns:x15="http://schemas.microsoft.com/office/spreadsheetml/2010/11/main" uri="{B97F6D7D-B522-45F9-BDA1-12C45D357490}">
          <x15:cacheHierarchy aggregatedColumn="14"/>
        </ext>
      </extLst>
    </cacheHierarchy>
    <cacheHierarchy uniqueName="[Measures].[Sum of 2022]" caption="Sum of 2022" measure="1" displayFolder="" measureGroup="Range 1" count="0" hidden="1">
      <extLst>
        <ext xmlns:x15="http://schemas.microsoft.com/office/spreadsheetml/2010/11/main" uri="{B97F6D7D-B522-45F9-BDA1-12C45D357490}">
          <x15:cacheHierarchy aggregatedColumn="15"/>
        </ext>
      </extLst>
    </cacheHierarchy>
    <cacheHierarchy uniqueName="[Measures].[Sum of 2014]" caption="Sum of 2014" measure="1" displayFolder="" measureGroup="Range 1" count="0" hidden="1">
      <extLst>
        <ext xmlns:x15="http://schemas.microsoft.com/office/spreadsheetml/2010/11/main" uri="{B97F6D7D-B522-45F9-BDA1-12C45D357490}">
          <x15:cacheHierarchy aggregatedColumn="7"/>
        </ext>
      </extLst>
    </cacheHierarchy>
    <cacheHierarchy uniqueName="[Measures].[Sum of 2015]" caption="Sum of 2015" measure="1" displayFolder="" measureGroup="Range 1" count="0" hidden="1">
      <extLst>
        <ext xmlns:x15="http://schemas.microsoft.com/office/spreadsheetml/2010/11/main" uri="{B97F6D7D-B522-45F9-BDA1-12C45D357490}">
          <x15:cacheHierarchy aggregatedColumn="8"/>
        </ext>
      </extLst>
    </cacheHierarchy>
    <cacheHierarchy uniqueName="[Measures].[Sum of 2016]" caption="Sum of 2016" measure="1" displayFolder="" measureGroup="Range 1" count="0" hidden="1">
      <extLst>
        <ext xmlns:x15="http://schemas.microsoft.com/office/spreadsheetml/2010/11/main" uri="{B97F6D7D-B522-45F9-BDA1-12C45D357490}">
          <x15:cacheHierarchy aggregatedColumn="9"/>
        </ext>
      </extLst>
    </cacheHierarchy>
    <cacheHierarchy uniqueName="[Measures].[Sum of 2017]" caption="Sum of 2017" measure="1" displayFolder="" measureGroup="Range 1" count="0" hidden="1">
      <extLst>
        <ext xmlns:x15="http://schemas.microsoft.com/office/spreadsheetml/2010/11/main" uri="{B97F6D7D-B522-45F9-BDA1-12C45D357490}">
          <x15:cacheHierarchy aggregatedColumn="10"/>
        </ext>
      </extLst>
    </cacheHierarchy>
    <cacheHierarchy uniqueName="[Measures].[Sum of 2018]" caption="Sum of 2018" measure="1" displayFolder="" measureGroup="Range 1" count="0" hidden="1">
      <extLst>
        <ext xmlns:x15="http://schemas.microsoft.com/office/spreadsheetml/2010/11/main" uri="{B97F6D7D-B522-45F9-BDA1-12C45D357490}">
          <x15:cacheHierarchy aggregatedColumn="11"/>
        </ext>
      </extLst>
    </cacheHierarchy>
    <cacheHierarchy uniqueName="[Measures].[Sum of 2019]" caption="Sum of 2019" measure="1" displayFolder="" measureGroup="Range 1" count="0" hidden="1">
      <extLst>
        <ext xmlns:x15="http://schemas.microsoft.com/office/spreadsheetml/2010/11/main" uri="{B97F6D7D-B522-45F9-BDA1-12C45D357490}">
          <x15:cacheHierarchy aggregatedColumn="12"/>
        </ext>
      </extLst>
    </cacheHierarchy>
    <cacheHierarchy uniqueName="[Measures].[Sum of 2020]" caption="Sum of 2020" measure="1" displayFolder="" measureGroup="Range 1" count="0" hidden="1">
      <extLst>
        <ext xmlns:x15="http://schemas.microsoft.com/office/spreadsheetml/2010/11/main" uri="{B97F6D7D-B522-45F9-BDA1-12C45D357490}">
          <x15:cacheHierarchy aggregatedColumn="13"/>
        </ext>
      </extLst>
    </cacheHierarchy>
    <cacheHierarchy uniqueName="[Measures].[Average of 2014]" caption="Average of 2014" measure="1" displayFolder="" measureGroup="Range 1" count="0" hidden="1">
      <extLst>
        <ext xmlns:x15="http://schemas.microsoft.com/office/spreadsheetml/2010/11/main" uri="{B97F6D7D-B522-45F9-BDA1-12C45D357490}">
          <x15:cacheHierarchy aggregatedColumn="7"/>
        </ext>
      </extLst>
    </cacheHierarchy>
    <cacheHierarchy uniqueName="[Measures].[Average of 2015]" caption="Average of 2015" measure="1" displayFolder="" measureGroup="Range 1" count="0" hidden="1">
      <extLst>
        <ext xmlns:x15="http://schemas.microsoft.com/office/spreadsheetml/2010/11/main" uri="{B97F6D7D-B522-45F9-BDA1-12C45D357490}">
          <x15:cacheHierarchy aggregatedColumn="8"/>
        </ext>
      </extLst>
    </cacheHierarchy>
    <cacheHierarchy uniqueName="[Measures].[Average of 2016]" caption="Average of 2016" measure="1" displayFolder="" measureGroup="Range 1" count="0" hidden="1">
      <extLst>
        <ext xmlns:x15="http://schemas.microsoft.com/office/spreadsheetml/2010/11/main" uri="{B97F6D7D-B522-45F9-BDA1-12C45D357490}">
          <x15:cacheHierarchy aggregatedColumn="9"/>
        </ext>
      </extLst>
    </cacheHierarchy>
    <cacheHierarchy uniqueName="[Measures].[Average of 2017]" caption="Average of 2017" measure="1" displayFolder="" measureGroup="Range 1" count="0" hidden="1">
      <extLst>
        <ext xmlns:x15="http://schemas.microsoft.com/office/spreadsheetml/2010/11/main" uri="{B97F6D7D-B522-45F9-BDA1-12C45D357490}">
          <x15:cacheHierarchy aggregatedColumn="10"/>
        </ext>
      </extLst>
    </cacheHierarchy>
    <cacheHierarchy uniqueName="[Measures].[Average of 2018]" caption="Average of 2018" measure="1" displayFolder="" measureGroup="Range 1" count="0" hidden="1">
      <extLst>
        <ext xmlns:x15="http://schemas.microsoft.com/office/spreadsheetml/2010/11/main" uri="{B97F6D7D-B522-45F9-BDA1-12C45D357490}">
          <x15:cacheHierarchy aggregatedColumn="11"/>
        </ext>
      </extLst>
    </cacheHierarchy>
    <cacheHierarchy uniqueName="[Measures].[Average of 2019]" caption="Average of 2019" measure="1" displayFolder="" measureGroup="Range 1" count="0" hidden="1">
      <extLst>
        <ext xmlns:x15="http://schemas.microsoft.com/office/spreadsheetml/2010/11/main" uri="{B97F6D7D-B522-45F9-BDA1-12C45D357490}">
          <x15:cacheHierarchy aggregatedColumn="12"/>
        </ext>
      </extLst>
    </cacheHierarchy>
    <cacheHierarchy uniqueName="[Measures].[Average of 2020]" caption="Average of 2020" measure="1" displayFolder="" measureGroup="Range 1" count="0" hidden="1">
      <extLst>
        <ext xmlns:x15="http://schemas.microsoft.com/office/spreadsheetml/2010/11/main" uri="{B97F6D7D-B522-45F9-BDA1-12C45D357490}">
          <x15:cacheHierarchy aggregatedColumn="13"/>
        </ext>
      </extLst>
    </cacheHierarchy>
    <cacheHierarchy uniqueName="[Measures].[Average of 2021]" caption="Average of 2021" measure="1" displayFolder="" measureGroup="Range 1" count="0" hidden="1">
      <extLst>
        <ext xmlns:x15="http://schemas.microsoft.com/office/spreadsheetml/2010/11/main" uri="{B97F6D7D-B522-45F9-BDA1-12C45D357490}">
          <x15:cacheHierarchy aggregatedColumn="14"/>
        </ext>
      </extLst>
    </cacheHierarchy>
    <cacheHierarchy uniqueName="[Measures].[Average of 2022]" caption="Average of 2022" measure="1" displayFolder="" measureGroup="Range 1" count="0" hidden="1">
      <extLst>
        <ext xmlns:x15="http://schemas.microsoft.com/office/spreadsheetml/2010/11/main" uri="{B97F6D7D-B522-45F9-BDA1-12C45D357490}">
          <x15:cacheHierarchy aggregatedColumn="15"/>
        </ext>
      </extLst>
    </cacheHierarchy>
    <cacheHierarchy uniqueName="[Measures].[Sum of 2023]" caption="Sum of 2023" measure="1" displayFolder="" measureGroup="Range 1" count="0" hidden="1">
      <extLst>
        <ext xmlns:x15="http://schemas.microsoft.com/office/spreadsheetml/2010/11/main" uri="{B97F6D7D-B522-45F9-BDA1-12C45D357490}">
          <x15:cacheHierarchy aggregatedColumn="16"/>
        </ext>
      </extLst>
    </cacheHierarchy>
    <cacheHierarchy uniqueName="[Measures].[Sum of 2024]" caption="Sum of 2024" measure="1" displayFolder="" measureGroup="Range 1" count="0" hidden="1">
      <extLst>
        <ext xmlns:x15="http://schemas.microsoft.com/office/spreadsheetml/2010/11/main" uri="{B97F6D7D-B522-45F9-BDA1-12C45D357490}">
          <x15:cacheHierarchy aggregatedColumn="17"/>
        </ext>
      </extLst>
    </cacheHierarchy>
    <cacheHierarchy uniqueName="[Measures].[Average of 2023]" caption="Average of 2023" measure="1" displayFolder="" measureGroup="Range 1" count="0" hidden="1">
      <extLst>
        <ext xmlns:x15="http://schemas.microsoft.com/office/spreadsheetml/2010/11/main" uri="{B97F6D7D-B522-45F9-BDA1-12C45D357490}">
          <x15:cacheHierarchy aggregatedColumn="16"/>
        </ext>
      </extLst>
    </cacheHierarchy>
    <cacheHierarchy uniqueName="[Measures].[Average of 2024]" caption="Average of 2024" measure="1" displayFolder="" measureGroup="Range 1" count="0" hidden="1">
      <extLst>
        <ext xmlns:x15="http://schemas.microsoft.com/office/spreadsheetml/2010/11/main" uri="{B97F6D7D-B522-45F9-BDA1-12C45D357490}">
          <x15:cacheHierarchy aggregatedColumn="17"/>
        </ext>
      </extLst>
    </cacheHierarchy>
    <cacheHierarchy uniqueName="[Measures].[Count of continent]" caption="Count of continent" measure="1" displayFolder="" measureGroup="Range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55.710968749998" backgroundQuery="1" createdVersion="8" refreshedVersion="8" minRefreshableVersion="3" recordCount="0" supportSubquery="1" supportAdvancedDrill="1" xr:uid="{2762FC2F-9930-452B-959E-31E3ECB5F968}">
  <cacheSource type="external" connectionId="3"/>
  <cacheFields count="3">
    <cacheField name="[Range].[Year].[Year]" caption="Year" numFmtId="0" level="1">
      <sharedItems containsSemiMixedTypes="0" containsString="0" containsNumber="1" containsInteger="1" minValue="2014" maxValue="2024" count="11">
        <n v="2014"/>
        <n v="2015"/>
        <n v="2016"/>
        <n v="2017"/>
        <n v="2018"/>
        <n v="2019"/>
        <n v="2020"/>
        <n v="2021"/>
        <n v="2022"/>
        <n v="2023"/>
        <n v="2024"/>
      </sharedItems>
      <extLst>
        <ext xmlns:x15="http://schemas.microsoft.com/office/spreadsheetml/2010/11/main" uri="{4F2E5C28-24EA-4eb8-9CBF-B6C8F9C3D259}">
          <x15:cachedUniqueNames>
            <x15:cachedUniqueName index="0" name="[Range].[Year].&amp;[2014]"/>
            <x15:cachedUniqueName index="1" name="[Range].[Year].&amp;[2015]"/>
            <x15:cachedUniqueName index="2" name="[Range].[Year].&amp;[2016]"/>
            <x15:cachedUniqueName index="3" name="[Range].[Year].&amp;[2017]"/>
            <x15:cachedUniqueName index="4" name="[Range].[Year].&amp;[2018]"/>
            <x15:cachedUniqueName index="5" name="[Range].[Year].&amp;[2019]"/>
            <x15:cachedUniqueName index="6" name="[Range].[Year].&amp;[2020]"/>
            <x15:cachedUniqueName index="7" name="[Range].[Year].&amp;[2021]"/>
            <x15:cachedUniqueName index="8" name="[Range].[Year].&amp;[2022]"/>
            <x15:cachedUniqueName index="9" name="[Range].[Year].&amp;[2023]"/>
            <x15:cachedUniqueName index="10" name="[Range].[Year].&amp;[2024]"/>
          </x15:cachedUniqueNames>
        </ext>
      </extLst>
    </cacheField>
    <cacheField name="[Measures].[Average of Average rate]" caption="Average of Average rate" numFmtId="0" hierarchy="23" level="32767"/>
    <cacheField name="[Range 1].[age_categories].[age_categories]" caption="age_categories" numFmtId="0" hierarchy="6" level="1">
      <sharedItems containsSemiMixedTypes="0" containsNonDate="0" containsString="0"/>
    </cacheField>
  </cacheFields>
  <cacheHierarchies count="49">
    <cacheHierarchy uniqueName="[Range].[Year]" caption="Year" attribute="1" defaultMemberUniqueName="[Range].[Year].[All]" allUniqueName="[Range].[Year].[All]" dimensionUniqueName="[Range]" displayFolder="" count="2" memberValueDatatype="20" unbalanced="0">
      <fieldsUsage count="2">
        <fieldUsage x="-1"/>
        <fieldUsage x="0"/>
      </fieldsUsage>
    </cacheHierarchy>
    <cacheHierarchy uniqueName="[Range].[Average rate]" caption="Average rate" attribute="1" defaultMemberUniqueName="[Range].[Average rate].[All]" allUniqueName="[Range].[Average rate].[All]" dimensionUniqueName="[Range]" displayFolder="" count="0" memberValueDatatype="5" unbalanced="0"/>
    <cacheHierarchy uniqueName="[Range 1].[country_name]" caption="country_name" attribute="1" defaultMemberUniqueName="[Range 1].[country_name].[All]" allUniqueName="[Range 1].[country_name].[All]" dimensionUniqueName="[Range 1]" displayFolder="" count="0" memberValueDatatype="130" unbalanced="0"/>
    <cacheHierarchy uniqueName="[Range 1].[continent]" caption="continent" attribute="1" defaultMemberUniqueName="[Range 1].[continent].[All]" allUniqueName="[Range 1].[continent].[All]" dimensionUniqueName="[Range 1]" displayFolder="" count="0" memberValueDatatype="130" unbalanced="0"/>
    <cacheHierarchy uniqueName="[Range 1].[sex]" caption="sex" attribute="1" defaultMemberUniqueName="[Range 1].[sex].[All]" allUniqueName="[Range 1].[sex].[All]" dimensionUniqueName="[Range 1]" displayFolder="" count="2" memberValueDatatype="130" unbalanced="0"/>
    <cacheHierarchy uniqueName="[Range 1].[age_group]" caption="age_group" attribute="1" defaultMemberUniqueName="[Range 1].[age_group].[All]" allUniqueName="[Range 1].[age_group].[All]" dimensionUniqueName="[Range 1]" displayFolder="" count="0" memberValueDatatype="130" unbalanced="0"/>
    <cacheHierarchy uniqueName="[Range 1].[age_categories]" caption="age_categories" attribute="1" defaultMemberUniqueName="[Range 1].[age_categories].[All]" allUniqueName="[Range 1].[age_categories].[All]" dimensionUniqueName="[Range 1]" displayFolder="" count="2" memberValueDatatype="130" unbalanced="0">
      <fieldsUsage count="2">
        <fieldUsage x="-1"/>
        <fieldUsage x="2"/>
      </fieldsUsage>
    </cacheHierarchy>
    <cacheHierarchy uniqueName="[Range 1].[2014]" caption="2014" attribute="1" defaultMemberUniqueName="[Range 1].[2014].[All]" allUniqueName="[Range 1].[2014].[All]" dimensionUniqueName="[Range 1]" displayFolder="" count="0" memberValueDatatype="5" unbalanced="0"/>
    <cacheHierarchy uniqueName="[Range 1].[2015]" caption="2015" attribute="1" defaultMemberUniqueName="[Range 1].[2015].[All]" allUniqueName="[Range 1].[2015].[All]" dimensionUniqueName="[Range 1]" displayFolder="" count="0" memberValueDatatype="5" unbalanced="0"/>
    <cacheHierarchy uniqueName="[Range 1].[2016]" caption="2016" attribute="1" defaultMemberUniqueName="[Range 1].[2016].[All]" allUniqueName="[Range 1].[2016].[All]" dimensionUniqueName="[Range 1]" displayFolder="" count="0" memberValueDatatype="5" unbalanced="0"/>
    <cacheHierarchy uniqueName="[Range 1].[2017]" caption="2017" attribute="1" defaultMemberUniqueName="[Range 1].[2017].[All]" allUniqueName="[Range 1].[2017].[All]" dimensionUniqueName="[Range 1]" displayFolder="" count="0" memberValueDatatype="5" unbalanced="0"/>
    <cacheHierarchy uniqueName="[Range 1].[2018]" caption="2018" attribute="1" defaultMemberUniqueName="[Range 1].[2018].[All]" allUniqueName="[Range 1].[2018].[All]" dimensionUniqueName="[Range 1]" displayFolder="" count="0" memberValueDatatype="5" unbalanced="0"/>
    <cacheHierarchy uniqueName="[Range 1].[2019]" caption="2019" attribute="1" defaultMemberUniqueName="[Range 1].[2019].[All]" allUniqueName="[Range 1].[2019].[All]" dimensionUniqueName="[Range 1]" displayFolder="" count="0" memberValueDatatype="5" unbalanced="0"/>
    <cacheHierarchy uniqueName="[Range 1].[2020]" caption="2020" attribute="1" defaultMemberUniqueName="[Range 1].[2020].[All]" allUniqueName="[Range 1].[2020].[All]" dimensionUniqueName="[Range 1]" displayFolder="" count="0" memberValueDatatype="5" unbalanced="0"/>
    <cacheHierarchy uniqueName="[Range 1].[2021]" caption="2021" attribute="1" defaultMemberUniqueName="[Range 1].[2021].[All]" allUniqueName="[Range 1].[2021].[All]" dimensionUniqueName="[Range 1]" displayFolder="" count="0" memberValueDatatype="5" unbalanced="0"/>
    <cacheHierarchy uniqueName="[Range 1].[2022]" caption="2022" attribute="1" defaultMemberUniqueName="[Range 1].[2022].[All]" allUniqueName="[Range 1].[2022].[All]" dimensionUniqueName="[Range 1]" displayFolder="" count="0" memberValueDatatype="5" unbalanced="0"/>
    <cacheHierarchy uniqueName="[Range 1].[2023]" caption="2023" attribute="1" defaultMemberUniqueName="[Range 1].[2023].[All]" allUniqueName="[Range 1].[2023].[All]" dimensionUniqueName="[Range 1]" displayFolder="" count="0" memberValueDatatype="5" unbalanced="0"/>
    <cacheHierarchy uniqueName="[Range 1].[2024]" caption="2024" attribute="1" defaultMemberUniqueName="[Range 1].[2024].[All]" allUniqueName="[Range 1].[2024].[All]" dimensionUniqueName="[Range 1]" displayFolder="" count="0" memberValueDatatype="5" unbalanced="0"/>
    <cacheHierarchy uniqueName="[Range 1].[average]" caption="average" attribute="1" defaultMemberUniqueName="[Range 1].[average].[All]" allUniqueName="[Range 1].[average].[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Average rate]" caption="Sum of Average rate" measure="1" displayFolder="" measureGroup="Range" count="0" hidden="1">
      <extLst>
        <ext xmlns:x15="http://schemas.microsoft.com/office/spreadsheetml/2010/11/main" uri="{B97F6D7D-B522-45F9-BDA1-12C45D357490}">
          <x15:cacheHierarchy aggregatedColumn="1"/>
        </ext>
      </extLst>
    </cacheHierarchy>
    <cacheHierarchy uniqueName="[Measures].[Average of Average rate]" caption="Average of Average rate"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average]" caption="Sum of average" measure="1" displayFolder="" measureGroup="Range 1" count="0" hidden="1">
      <extLst>
        <ext xmlns:x15="http://schemas.microsoft.com/office/spreadsheetml/2010/11/main" uri="{B97F6D7D-B522-45F9-BDA1-12C45D357490}">
          <x15:cacheHierarchy aggregatedColumn="18"/>
        </ext>
      </extLst>
    </cacheHierarchy>
    <cacheHierarchy uniqueName="[Measures].[Average of average]" caption="Average of average" measure="1" displayFolder="" measureGroup="Range 1" count="0" hidden="1">
      <extLst>
        <ext xmlns:x15="http://schemas.microsoft.com/office/spreadsheetml/2010/11/main" uri="{B97F6D7D-B522-45F9-BDA1-12C45D357490}">
          <x15:cacheHierarchy aggregatedColumn="18"/>
        </ext>
      </extLst>
    </cacheHierarchy>
    <cacheHierarchy uniqueName="[Measures].[Sum of 2021]" caption="Sum of 2021" measure="1" displayFolder="" measureGroup="Range 1" count="0" hidden="1">
      <extLst>
        <ext xmlns:x15="http://schemas.microsoft.com/office/spreadsheetml/2010/11/main" uri="{B97F6D7D-B522-45F9-BDA1-12C45D357490}">
          <x15:cacheHierarchy aggregatedColumn="14"/>
        </ext>
      </extLst>
    </cacheHierarchy>
    <cacheHierarchy uniqueName="[Measures].[Sum of 2022]" caption="Sum of 2022" measure="1" displayFolder="" measureGroup="Range 1" count="0" hidden="1">
      <extLst>
        <ext xmlns:x15="http://schemas.microsoft.com/office/spreadsheetml/2010/11/main" uri="{B97F6D7D-B522-45F9-BDA1-12C45D357490}">
          <x15:cacheHierarchy aggregatedColumn="15"/>
        </ext>
      </extLst>
    </cacheHierarchy>
    <cacheHierarchy uniqueName="[Measures].[Sum of 2014]" caption="Sum of 2014" measure="1" displayFolder="" measureGroup="Range 1" count="0" hidden="1">
      <extLst>
        <ext xmlns:x15="http://schemas.microsoft.com/office/spreadsheetml/2010/11/main" uri="{B97F6D7D-B522-45F9-BDA1-12C45D357490}">
          <x15:cacheHierarchy aggregatedColumn="7"/>
        </ext>
      </extLst>
    </cacheHierarchy>
    <cacheHierarchy uniqueName="[Measures].[Sum of 2015]" caption="Sum of 2015" measure="1" displayFolder="" measureGroup="Range 1" count="0" hidden="1">
      <extLst>
        <ext xmlns:x15="http://schemas.microsoft.com/office/spreadsheetml/2010/11/main" uri="{B97F6D7D-B522-45F9-BDA1-12C45D357490}">
          <x15:cacheHierarchy aggregatedColumn="8"/>
        </ext>
      </extLst>
    </cacheHierarchy>
    <cacheHierarchy uniqueName="[Measures].[Sum of 2016]" caption="Sum of 2016" measure="1" displayFolder="" measureGroup="Range 1" count="0" hidden="1">
      <extLst>
        <ext xmlns:x15="http://schemas.microsoft.com/office/spreadsheetml/2010/11/main" uri="{B97F6D7D-B522-45F9-BDA1-12C45D357490}">
          <x15:cacheHierarchy aggregatedColumn="9"/>
        </ext>
      </extLst>
    </cacheHierarchy>
    <cacheHierarchy uniqueName="[Measures].[Sum of 2017]" caption="Sum of 2017" measure="1" displayFolder="" measureGroup="Range 1" count="0" hidden="1">
      <extLst>
        <ext xmlns:x15="http://schemas.microsoft.com/office/spreadsheetml/2010/11/main" uri="{B97F6D7D-B522-45F9-BDA1-12C45D357490}">
          <x15:cacheHierarchy aggregatedColumn="10"/>
        </ext>
      </extLst>
    </cacheHierarchy>
    <cacheHierarchy uniqueName="[Measures].[Sum of 2018]" caption="Sum of 2018" measure="1" displayFolder="" measureGroup="Range 1" count="0" hidden="1">
      <extLst>
        <ext xmlns:x15="http://schemas.microsoft.com/office/spreadsheetml/2010/11/main" uri="{B97F6D7D-B522-45F9-BDA1-12C45D357490}">
          <x15:cacheHierarchy aggregatedColumn="11"/>
        </ext>
      </extLst>
    </cacheHierarchy>
    <cacheHierarchy uniqueName="[Measures].[Sum of 2019]" caption="Sum of 2019" measure="1" displayFolder="" measureGroup="Range 1" count="0" hidden="1">
      <extLst>
        <ext xmlns:x15="http://schemas.microsoft.com/office/spreadsheetml/2010/11/main" uri="{B97F6D7D-B522-45F9-BDA1-12C45D357490}">
          <x15:cacheHierarchy aggregatedColumn="12"/>
        </ext>
      </extLst>
    </cacheHierarchy>
    <cacheHierarchy uniqueName="[Measures].[Sum of 2020]" caption="Sum of 2020" measure="1" displayFolder="" measureGroup="Range 1" count="0" hidden="1">
      <extLst>
        <ext xmlns:x15="http://schemas.microsoft.com/office/spreadsheetml/2010/11/main" uri="{B97F6D7D-B522-45F9-BDA1-12C45D357490}">
          <x15:cacheHierarchy aggregatedColumn="13"/>
        </ext>
      </extLst>
    </cacheHierarchy>
    <cacheHierarchy uniqueName="[Measures].[Average of 2014]" caption="Average of 2014" measure="1" displayFolder="" measureGroup="Range 1" count="0" hidden="1">
      <extLst>
        <ext xmlns:x15="http://schemas.microsoft.com/office/spreadsheetml/2010/11/main" uri="{B97F6D7D-B522-45F9-BDA1-12C45D357490}">
          <x15:cacheHierarchy aggregatedColumn="7"/>
        </ext>
      </extLst>
    </cacheHierarchy>
    <cacheHierarchy uniqueName="[Measures].[Average of 2015]" caption="Average of 2015" measure="1" displayFolder="" measureGroup="Range 1" count="0" hidden="1">
      <extLst>
        <ext xmlns:x15="http://schemas.microsoft.com/office/spreadsheetml/2010/11/main" uri="{B97F6D7D-B522-45F9-BDA1-12C45D357490}">
          <x15:cacheHierarchy aggregatedColumn="8"/>
        </ext>
      </extLst>
    </cacheHierarchy>
    <cacheHierarchy uniqueName="[Measures].[Average of 2016]" caption="Average of 2016" measure="1" displayFolder="" measureGroup="Range 1" count="0" hidden="1">
      <extLst>
        <ext xmlns:x15="http://schemas.microsoft.com/office/spreadsheetml/2010/11/main" uri="{B97F6D7D-B522-45F9-BDA1-12C45D357490}">
          <x15:cacheHierarchy aggregatedColumn="9"/>
        </ext>
      </extLst>
    </cacheHierarchy>
    <cacheHierarchy uniqueName="[Measures].[Average of 2017]" caption="Average of 2017" measure="1" displayFolder="" measureGroup="Range 1" count="0" hidden="1">
      <extLst>
        <ext xmlns:x15="http://schemas.microsoft.com/office/spreadsheetml/2010/11/main" uri="{B97F6D7D-B522-45F9-BDA1-12C45D357490}">
          <x15:cacheHierarchy aggregatedColumn="10"/>
        </ext>
      </extLst>
    </cacheHierarchy>
    <cacheHierarchy uniqueName="[Measures].[Average of 2018]" caption="Average of 2018" measure="1" displayFolder="" measureGroup="Range 1" count="0" hidden="1">
      <extLst>
        <ext xmlns:x15="http://schemas.microsoft.com/office/spreadsheetml/2010/11/main" uri="{B97F6D7D-B522-45F9-BDA1-12C45D357490}">
          <x15:cacheHierarchy aggregatedColumn="11"/>
        </ext>
      </extLst>
    </cacheHierarchy>
    <cacheHierarchy uniqueName="[Measures].[Average of 2019]" caption="Average of 2019" measure="1" displayFolder="" measureGroup="Range 1" count="0" hidden="1">
      <extLst>
        <ext xmlns:x15="http://schemas.microsoft.com/office/spreadsheetml/2010/11/main" uri="{B97F6D7D-B522-45F9-BDA1-12C45D357490}">
          <x15:cacheHierarchy aggregatedColumn="12"/>
        </ext>
      </extLst>
    </cacheHierarchy>
    <cacheHierarchy uniqueName="[Measures].[Average of 2020]" caption="Average of 2020" measure="1" displayFolder="" measureGroup="Range 1" count="0" hidden="1">
      <extLst>
        <ext xmlns:x15="http://schemas.microsoft.com/office/spreadsheetml/2010/11/main" uri="{B97F6D7D-B522-45F9-BDA1-12C45D357490}">
          <x15:cacheHierarchy aggregatedColumn="13"/>
        </ext>
      </extLst>
    </cacheHierarchy>
    <cacheHierarchy uniqueName="[Measures].[Average of 2021]" caption="Average of 2021" measure="1" displayFolder="" measureGroup="Range 1" count="0" hidden="1">
      <extLst>
        <ext xmlns:x15="http://schemas.microsoft.com/office/spreadsheetml/2010/11/main" uri="{B97F6D7D-B522-45F9-BDA1-12C45D357490}">
          <x15:cacheHierarchy aggregatedColumn="14"/>
        </ext>
      </extLst>
    </cacheHierarchy>
    <cacheHierarchy uniqueName="[Measures].[Average of 2022]" caption="Average of 2022" measure="1" displayFolder="" measureGroup="Range 1" count="0" hidden="1">
      <extLst>
        <ext xmlns:x15="http://schemas.microsoft.com/office/spreadsheetml/2010/11/main" uri="{B97F6D7D-B522-45F9-BDA1-12C45D357490}">
          <x15:cacheHierarchy aggregatedColumn="15"/>
        </ext>
      </extLst>
    </cacheHierarchy>
    <cacheHierarchy uniqueName="[Measures].[Sum of 2023]" caption="Sum of 2023" measure="1" displayFolder="" measureGroup="Range 1" count="0" hidden="1">
      <extLst>
        <ext xmlns:x15="http://schemas.microsoft.com/office/spreadsheetml/2010/11/main" uri="{B97F6D7D-B522-45F9-BDA1-12C45D357490}">
          <x15:cacheHierarchy aggregatedColumn="16"/>
        </ext>
      </extLst>
    </cacheHierarchy>
    <cacheHierarchy uniqueName="[Measures].[Sum of 2024]" caption="Sum of 2024" measure="1" displayFolder="" measureGroup="Range 1" count="0" hidden="1">
      <extLst>
        <ext xmlns:x15="http://schemas.microsoft.com/office/spreadsheetml/2010/11/main" uri="{B97F6D7D-B522-45F9-BDA1-12C45D357490}">
          <x15:cacheHierarchy aggregatedColumn="17"/>
        </ext>
      </extLst>
    </cacheHierarchy>
    <cacheHierarchy uniqueName="[Measures].[Average of 2023]" caption="Average of 2023" measure="1" displayFolder="" measureGroup="Range 1" count="0" hidden="1">
      <extLst>
        <ext xmlns:x15="http://schemas.microsoft.com/office/spreadsheetml/2010/11/main" uri="{B97F6D7D-B522-45F9-BDA1-12C45D357490}">
          <x15:cacheHierarchy aggregatedColumn="16"/>
        </ext>
      </extLst>
    </cacheHierarchy>
    <cacheHierarchy uniqueName="[Measures].[Average of 2024]" caption="Average of 2024" measure="1" displayFolder="" measureGroup="Range 1" count="0" hidden="1">
      <extLst>
        <ext xmlns:x15="http://schemas.microsoft.com/office/spreadsheetml/2010/11/main" uri="{B97F6D7D-B522-45F9-BDA1-12C45D357490}">
          <x15:cacheHierarchy aggregatedColumn="17"/>
        </ext>
      </extLst>
    </cacheHierarchy>
    <cacheHierarchy uniqueName="[Measures].[Count of continent]" caption="Count of continent" measure="1" displayFolder="" measureGroup="Range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55.710969328706" backgroundQuery="1" createdVersion="8" refreshedVersion="8" minRefreshableVersion="3" recordCount="0" supportSubquery="1" supportAdvancedDrill="1" xr:uid="{05B9A469-B65D-4194-AFE7-B361F8236B7C}">
  <cacheSource type="external" connectionId="3"/>
  <cacheFields count="13">
    <cacheField name="[Range 1].[continent].[continent]" caption="continent" numFmtId="0" hierarchy="3" level="1">
      <sharedItems count="6">
        <s v="Africa"/>
        <s v="Asia"/>
        <s v="Europe"/>
        <s v="North America"/>
        <s v="Oceania"/>
        <s v="South America"/>
      </sharedItems>
    </cacheField>
    <cacheField name="[Measures].[Average of 2014]" caption="Average of 2014" numFmtId="0" hierarchy="35" level="32767"/>
    <cacheField name="[Measures].[Average of 2015]" caption="Average of 2015" numFmtId="0" hierarchy="36" level="32767"/>
    <cacheField name="[Measures].[Average of 2016]" caption="Average of 2016" numFmtId="0" hierarchy="37" level="32767"/>
    <cacheField name="[Measures].[Average of 2017]" caption="Average of 2017" numFmtId="0" hierarchy="38" level="32767"/>
    <cacheField name="[Measures].[Average of 2018]" caption="Average of 2018" numFmtId="0" hierarchy="39" level="32767"/>
    <cacheField name="[Measures].[Average of 2019]" caption="Average of 2019" numFmtId="0" hierarchy="40" level="32767"/>
    <cacheField name="[Measures].[Average of 2020]" caption="Average of 2020" numFmtId="0" hierarchy="41" level="32767"/>
    <cacheField name="[Measures].[Average of 2021]" caption="Average of 2021" numFmtId="0" hierarchy="42" level="32767"/>
    <cacheField name="[Measures].[Average of 2022]" caption="Average of 2022" numFmtId="0" hierarchy="43" level="32767"/>
    <cacheField name="[Measures].[Average of 2023]" caption="Average of 2023" numFmtId="0" hierarchy="46" level="32767"/>
    <cacheField name="[Measures].[Average of 2024]" caption="Average of 2024" numFmtId="0" hierarchy="47" level="32767"/>
    <cacheField name="[Range 1].[age_categories].[age_categories]" caption="age_categories" numFmtId="0" hierarchy="6" level="1">
      <sharedItems containsSemiMixedTypes="0" containsNonDate="0" containsString="0"/>
    </cacheField>
  </cacheFields>
  <cacheHierarchies count="49">
    <cacheHierarchy uniqueName="[Range].[Year]" caption="Year" attribute="1" defaultMemberUniqueName="[Range].[Year].[All]" allUniqueName="[Range].[Year].[All]" dimensionUniqueName="[Range]" displayFolder="" count="0" memberValueDatatype="20" unbalanced="0"/>
    <cacheHierarchy uniqueName="[Range].[Average rate]" caption="Average rate" attribute="1" defaultMemberUniqueName="[Range].[Average rate].[All]" allUniqueName="[Range].[Average rate].[All]" dimensionUniqueName="[Range]" displayFolder="" count="0" memberValueDatatype="5" unbalanced="0"/>
    <cacheHierarchy uniqueName="[Range 1].[country_name]" caption="country_name" attribute="1" defaultMemberUniqueName="[Range 1].[country_name].[All]" allUniqueName="[Range 1].[country_name].[All]" dimensionUniqueName="[Range 1]" displayFolder="" count="0" memberValueDatatype="130" unbalanced="0"/>
    <cacheHierarchy uniqueName="[Range 1].[continent]" caption="continent" attribute="1" defaultMemberUniqueName="[Range 1].[continent].[All]" allUniqueName="[Range 1].[continent].[All]" dimensionUniqueName="[Range 1]" displayFolder="" count="2" memberValueDatatype="130" unbalanced="0">
      <fieldsUsage count="2">
        <fieldUsage x="-1"/>
        <fieldUsage x="0"/>
      </fieldsUsage>
    </cacheHierarchy>
    <cacheHierarchy uniqueName="[Range 1].[sex]" caption="sex" attribute="1" defaultMemberUniqueName="[Range 1].[sex].[All]" allUniqueName="[Range 1].[sex].[All]" dimensionUniqueName="[Range 1]" displayFolder="" count="2" memberValueDatatype="130" unbalanced="0"/>
    <cacheHierarchy uniqueName="[Range 1].[age_group]" caption="age_group" attribute="1" defaultMemberUniqueName="[Range 1].[age_group].[All]" allUniqueName="[Range 1].[age_group].[All]" dimensionUniqueName="[Range 1]" displayFolder="" count="0" memberValueDatatype="130" unbalanced="0"/>
    <cacheHierarchy uniqueName="[Range 1].[age_categories]" caption="age_categories" attribute="1" defaultMemberUniqueName="[Range 1].[age_categories].[All]" allUniqueName="[Range 1].[age_categories].[All]" dimensionUniqueName="[Range 1]" displayFolder="" count="2" memberValueDatatype="130" unbalanced="0">
      <fieldsUsage count="2">
        <fieldUsage x="-1"/>
        <fieldUsage x="12"/>
      </fieldsUsage>
    </cacheHierarchy>
    <cacheHierarchy uniqueName="[Range 1].[2014]" caption="2014" attribute="1" defaultMemberUniqueName="[Range 1].[2014].[All]" allUniqueName="[Range 1].[2014].[All]" dimensionUniqueName="[Range 1]" displayFolder="" count="0" memberValueDatatype="5" unbalanced="0"/>
    <cacheHierarchy uniqueName="[Range 1].[2015]" caption="2015" attribute="1" defaultMemberUniqueName="[Range 1].[2015].[All]" allUniqueName="[Range 1].[2015].[All]" dimensionUniqueName="[Range 1]" displayFolder="" count="0" memberValueDatatype="5" unbalanced="0"/>
    <cacheHierarchy uniqueName="[Range 1].[2016]" caption="2016" attribute="1" defaultMemberUniqueName="[Range 1].[2016].[All]" allUniqueName="[Range 1].[2016].[All]" dimensionUniqueName="[Range 1]" displayFolder="" count="0" memberValueDatatype="5" unbalanced="0"/>
    <cacheHierarchy uniqueName="[Range 1].[2017]" caption="2017" attribute="1" defaultMemberUniqueName="[Range 1].[2017].[All]" allUniqueName="[Range 1].[2017].[All]" dimensionUniqueName="[Range 1]" displayFolder="" count="0" memberValueDatatype="5" unbalanced="0"/>
    <cacheHierarchy uniqueName="[Range 1].[2018]" caption="2018" attribute="1" defaultMemberUniqueName="[Range 1].[2018].[All]" allUniqueName="[Range 1].[2018].[All]" dimensionUniqueName="[Range 1]" displayFolder="" count="0" memberValueDatatype="5" unbalanced="0"/>
    <cacheHierarchy uniqueName="[Range 1].[2019]" caption="2019" attribute="1" defaultMemberUniqueName="[Range 1].[2019].[All]" allUniqueName="[Range 1].[2019].[All]" dimensionUniqueName="[Range 1]" displayFolder="" count="0" memberValueDatatype="5" unbalanced="0"/>
    <cacheHierarchy uniqueName="[Range 1].[2020]" caption="2020" attribute="1" defaultMemberUniqueName="[Range 1].[2020].[All]" allUniqueName="[Range 1].[2020].[All]" dimensionUniqueName="[Range 1]" displayFolder="" count="0" memberValueDatatype="5" unbalanced="0"/>
    <cacheHierarchy uniqueName="[Range 1].[2021]" caption="2021" attribute="1" defaultMemberUniqueName="[Range 1].[2021].[All]" allUniqueName="[Range 1].[2021].[All]" dimensionUniqueName="[Range 1]" displayFolder="" count="0" memberValueDatatype="5" unbalanced="0"/>
    <cacheHierarchy uniqueName="[Range 1].[2022]" caption="2022" attribute="1" defaultMemberUniqueName="[Range 1].[2022].[All]" allUniqueName="[Range 1].[2022].[All]" dimensionUniqueName="[Range 1]" displayFolder="" count="0" memberValueDatatype="5" unbalanced="0"/>
    <cacheHierarchy uniqueName="[Range 1].[2023]" caption="2023" attribute="1" defaultMemberUniqueName="[Range 1].[2023].[All]" allUniqueName="[Range 1].[2023].[All]" dimensionUniqueName="[Range 1]" displayFolder="" count="0" memberValueDatatype="5" unbalanced="0"/>
    <cacheHierarchy uniqueName="[Range 1].[2024]" caption="2024" attribute="1" defaultMemberUniqueName="[Range 1].[2024].[All]" allUniqueName="[Range 1].[2024].[All]" dimensionUniqueName="[Range 1]" displayFolder="" count="0" memberValueDatatype="5" unbalanced="0"/>
    <cacheHierarchy uniqueName="[Range 1].[average]" caption="average" attribute="1" defaultMemberUniqueName="[Range 1].[average].[All]" allUniqueName="[Range 1].[average].[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Average rate]" caption="Sum of Average rate" measure="1" displayFolder="" measureGroup="Range" count="0" hidden="1">
      <extLst>
        <ext xmlns:x15="http://schemas.microsoft.com/office/spreadsheetml/2010/11/main" uri="{B97F6D7D-B522-45F9-BDA1-12C45D357490}">
          <x15:cacheHierarchy aggregatedColumn="1"/>
        </ext>
      </extLst>
    </cacheHierarchy>
    <cacheHierarchy uniqueName="[Measures].[Average of Average rate]" caption="Average of Average rate" measure="1" displayFolder="" measureGroup="Range" count="0" hidden="1">
      <extLst>
        <ext xmlns:x15="http://schemas.microsoft.com/office/spreadsheetml/2010/11/main" uri="{B97F6D7D-B522-45F9-BDA1-12C45D357490}">
          <x15:cacheHierarchy aggregatedColumn="1"/>
        </ext>
      </extLst>
    </cacheHierarchy>
    <cacheHierarchy uniqueName="[Measures].[Sum of average]" caption="Sum of average" measure="1" displayFolder="" measureGroup="Range 1" count="0" hidden="1">
      <extLst>
        <ext xmlns:x15="http://schemas.microsoft.com/office/spreadsheetml/2010/11/main" uri="{B97F6D7D-B522-45F9-BDA1-12C45D357490}">
          <x15:cacheHierarchy aggregatedColumn="18"/>
        </ext>
      </extLst>
    </cacheHierarchy>
    <cacheHierarchy uniqueName="[Measures].[Average of average]" caption="Average of average" measure="1" displayFolder="" measureGroup="Range 1" count="0" hidden="1">
      <extLst>
        <ext xmlns:x15="http://schemas.microsoft.com/office/spreadsheetml/2010/11/main" uri="{B97F6D7D-B522-45F9-BDA1-12C45D357490}">
          <x15:cacheHierarchy aggregatedColumn="18"/>
        </ext>
      </extLst>
    </cacheHierarchy>
    <cacheHierarchy uniqueName="[Measures].[Sum of 2021]" caption="Sum of 2021" measure="1" displayFolder="" measureGroup="Range 1" count="0" hidden="1">
      <extLst>
        <ext xmlns:x15="http://schemas.microsoft.com/office/spreadsheetml/2010/11/main" uri="{B97F6D7D-B522-45F9-BDA1-12C45D357490}">
          <x15:cacheHierarchy aggregatedColumn="14"/>
        </ext>
      </extLst>
    </cacheHierarchy>
    <cacheHierarchy uniqueName="[Measures].[Sum of 2022]" caption="Sum of 2022" measure="1" displayFolder="" measureGroup="Range 1" count="0" hidden="1">
      <extLst>
        <ext xmlns:x15="http://schemas.microsoft.com/office/spreadsheetml/2010/11/main" uri="{B97F6D7D-B522-45F9-BDA1-12C45D357490}">
          <x15:cacheHierarchy aggregatedColumn="15"/>
        </ext>
      </extLst>
    </cacheHierarchy>
    <cacheHierarchy uniqueName="[Measures].[Sum of 2014]" caption="Sum of 2014" measure="1" displayFolder="" measureGroup="Range 1" count="0" hidden="1">
      <extLst>
        <ext xmlns:x15="http://schemas.microsoft.com/office/spreadsheetml/2010/11/main" uri="{B97F6D7D-B522-45F9-BDA1-12C45D357490}">
          <x15:cacheHierarchy aggregatedColumn="7"/>
        </ext>
      </extLst>
    </cacheHierarchy>
    <cacheHierarchy uniqueName="[Measures].[Sum of 2015]" caption="Sum of 2015" measure="1" displayFolder="" measureGroup="Range 1" count="0" hidden="1">
      <extLst>
        <ext xmlns:x15="http://schemas.microsoft.com/office/spreadsheetml/2010/11/main" uri="{B97F6D7D-B522-45F9-BDA1-12C45D357490}">
          <x15:cacheHierarchy aggregatedColumn="8"/>
        </ext>
      </extLst>
    </cacheHierarchy>
    <cacheHierarchy uniqueName="[Measures].[Sum of 2016]" caption="Sum of 2016" measure="1" displayFolder="" measureGroup="Range 1" count="0" hidden="1">
      <extLst>
        <ext xmlns:x15="http://schemas.microsoft.com/office/spreadsheetml/2010/11/main" uri="{B97F6D7D-B522-45F9-BDA1-12C45D357490}">
          <x15:cacheHierarchy aggregatedColumn="9"/>
        </ext>
      </extLst>
    </cacheHierarchy>
    <cacheHierarchy uniqueName="[Measures].[Sum of 2017]" caption="Sum of 2017" measure="1" displayFolder="" measureGroup="Range 1" count="0" hidden="1">
      <extLst>
        <ext xmlns:x15="http://schemas.microsoft.com/office/spreadsheetml/2010/11/main" uri="{B97F6D7D-B522-45F9-BDA1-12C45D357490}">
          <x15:cacheHierarchy aggregatedColumn="10"/>
        </ext>
      </extLst>
    </cacheHierarchy>
    <cacheHierarchy uniqueName="[Measures].[Sum of 2018]" caption="Sum of 2018" measure="1" displayFolder="" measureGroup="Range 1" count="0" hidden="1">
      <extLst>
        <ext xmlns:x15="http://schemas.microsoft.com/office/spreadsheetml/2010/11/main" uri="{B97F6D7D-B522-45F9-BDA1-12C45D357490}">
          <x15:cacheHierarchy aggregatedColumn="11"/>
        </ext>
      </extLst>
    </cacheHierarchy>
    <cacheHierarchy uniqueName="[Measures].[Sum of 2019]" caption="Sum of 2019" measure="1" displayFolder="" measureGroup="Range 1" count="0" hidden="1">
      <extLst>
        <ext xmlns:x15="http://schemas.microsoft.com/office/spreadsheetml/2010/11/main" uri="{B97F6D7D-B522-45F9-BDA1-12C45D357490}">
          <x15:cacheHierarchy aggregatedColumn="12"/>
        </ext>
      </extLst>
    </cacheHierarchy>
    <cacheHierarchy uniqueName="[Measures].[Sum of 2020]" caption="Sum of 2020" measure="1" displayFolder="" measureGroup="Range 1" count="0" hidden="1">
      <extLst>
        <ext xmlns:x15="http://schemas.microsoft.com/office/spreadsheetml/2010/11/main" uri="{B97F6D7D-B522-45F9-BDA1-12C45D357490}">
          <x15:cacheHierarchy aggregatedColumn="13"/>
        </ext>
      </extLst>
    </cacheHierarchy>
    <cacheHierarchy uniqueName="[Measures].[Average of 2014]" caption="Average of 2014" measure="1" displayFolder="" measureGroup="Range 1"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2015]" caption="Average of 2015" measure="1" displayFolder="" measureGroup="Range 1" count="0" oneField="1" hidden="1">
      <fieldsUsage count="1">
        <fieldUsage x="2"/>
      </fieldsUsage>
      <extLst>
        <ext xmlns:x15="http://schemas.microsoft.com/office/spreadsheetml/2010/11/main" uri="{B97F6D7D-B522-45F9-BDA1-12C45D357490}">
          <x15:cacheHierarchy aggregatedColumn="8"/>
        </ext>
      </extLst>
    </cacheHierarchy>
    <cacheHierarchy uniqueName="[Measures].[Average of 2016]" caption="Average of 2016" measure="1" displayFolder="" measureGroup="Range 1" count="0" oneField="1" hidden="1">
      <fieldsUsage count="1">
        <fieldUsage x="3"/>
      </fieldsUsage>
      <extLst>
        <ext xmlns:x15="http://schemas.microsoft.com/office/spreadsheetml/2010/11/main" uri="{B97F6D7D-B522-45F9-BDA1-12C45D357490}">
          <x15:cacheHierarchy aggregatedColumn="9"/>
        </ext>
      </extLst>
    </cacheHierarchy>
    <cacheHierarchy uniqueName="[Measures].[Average of 2017]" caption="Average of 2017" measure="1" displayFolder="" measureGroup="Range 1" count="0" oneField="1" hidden="1">
      <fieldsUsage count="1">
        <fieldUsage x="4"/>
      </fieldsUsage>
      <extLst>
        <ext xmlns:x15="http://schemas.microsoft.com/office/spreadsheetml/2010/11/main" uri="{B97F6D7D-B522-45F9-BDA1-12C45D357490}">
          <x15:cacheHierarchy aggregatedColumn="10"/>
        </ext>
      </extLst>
    </cacheHierarchy>
    <cacheHierarchy uniqueName="[Measures].[Average of 2018]" caption="Average of 2018" measure="1" displayFolder="" measureGroup="Range 1" count="0" oneField="1" hidden="1">
      <fieldsUsage count="1">
        <fieldUsage x="5"/>
      </fieldsUsage>
      <extLst>
        <ext xmlns:x15="http://schemas.microsoft.com/office/spreadsheetml/2010/11/main" uri="{B97F6D7D-B522-45F9-BDA1-12C45D357490}">
          <x15:cacheHierarchy aggregatedColumn="11"/>
        </ext>
      </extLst>
    </cacheHierarchy>
    <cacheHierarchy uniqueName="[Measures].[Average of 2019]" caption="Average of 2019" measure="1" displayFolder="" measureGroup="Range 1" count="0" oneField="1" hidden="1">
      <fieldsUsage count="1">
        <fieldUsage x="6"/>
      </fieldsUsage>
      <extLst>
        <ext xmlns:x15="http://schemas.microsoft.com/office/spreadsheetml/2010/11/main" uri="{B97F6D7D-B522-45F9-BDA1-12C45D357490}">
          <x15:cacheHierarchy aggregatedColumn="12"/>
        </ext>
      </extLst>
    </cacheHierarchy>
    <cacheHierarchy uniqueName="[Measures].[Average of 2020]" caption="Average of 2020" measure="1" displayFolder="" measureGroup="Range 1" count="0" oneField="1" hidden="1">
      <fieldsUsage count="1">
        <fieldUsage x="7"/>
      </fieldsUsage>
      <extLst>
        <ext xmlns:x15="http://schemas.microsoft.com/office/spreadsheetml/2010/11/main" uri="{B97F6D7D-B522-45F9-BDA1-12C45D357490}">
          <x15:cacheHierarchy aggregatedColumn="13"/>
        </ext>
      </extLst>
    </cacheHierarchy>
    <cacheHierarchy uniqueName="[Measures].[Average of 2021]" caption="Average of 2021" measure="1" displayFolder="" measureGroup="Range 1" count="0" oneField="1" hidden="1">
      <fieldsUsage count="1">
        <fieldUsage x="8"/>
      </fieldsUsage>
      <extLst>
        <ext xmlns:x15="http://schemas.microsoft.com/office/spreadsheetml/2010/11/main" uri="{B97F6D7D-B522-45F9-BDA1-12C45D357490}">
          <x15:cacheHierarchy aggregatedColumn="14"/>
        </ext>
      </extLst>
    </cacheHierarchy>
    <cacheHierarchy uniqueName="[Measures].[Average of 2022]" caption="Average of 2022" measure="1" displayFolder="" measureGroup="Range 1" count="0" oneField="1" hidden="1">
      <fieldsUsage count="1">
        <fieldUsage x="9"/>
      </fieldsUsage>
      <extLst>
        <ext xmlns:x15="http://schemas.microsoft.com/office/spreadsheetml/2010/11/main" uri="{B97F6D7D-B522-45F9-BDA1-12C45D357490}">
          <x15:cacheHierarchy aggregatedColumn="15"/>
        </ext>
      </extLst>
    </cacheHierarchy>
    <cacheHierarchy uniqueName="[Measures].[Sum of 2023]" caption="Sum of 2023" measure="1" displayFolder="" measureGroup="Range 1" count="0" hidden="1">
      <extLst>
        <ext xmlns:x15="http://schemas.microsoft.com/office/spreadsheetml/2010/11/main" uri="{B97F6D7D-B522-45F9-BDA1-12C45D357490}">
          <x15:cacheHierarchy aggregatedColumn="16"/>
        </ext>
      </extLst>
    </cacheHierarchy>
    <cacheHierarchy uniqueName="[Measures].[Sum of 2024]" caption="Sum of 2024" measure="1" displayFolder="" measureGroup="Range 1" count="0" hidden="1">
      <extLst>
        <ext xmlns:x15="http://schemas.microsoft.com/office/spreadsheetml/2010/11/main" uri="{B97F6D7D-B522-45F9-BDA1-12C45D357490}">
          <x15:cacheHierarchy aggregatedColumn="17"/>
        </ext>
      </extLst>
    </cacheHierarchy>
    <cacheHierarchy uniqueName="[Measures].[Average of 2023]" caption="Average of 2023" measure="1" displayFolder="" measureGroup="Range 1" count="0" oneField="1" hidden="1">
      <fieldsUsage count="1">
        <fieldUsage x="10"/>
      </fieldsUsage>
      <extLst>
        <ext xmlns:x15="http://schemas.microsoft.com/office/spreadsheetml/2010/11/main" uri="{B97F6D7D-B522-45F9-BDA1-12C45D357490}">
          <x15:cacheHierarchy aggregatedColumn="16"/>
        </ext>
      </extLst>
    </cacheHierarchy>
    <cacheHierarchy uniqueName="[Measures].[Average of 2024]" caption="Average of 2024" measure="1" displayFolder="" measureGroup="Range 1" count="0" oneField="1" hidden="1">
      <fieldsUsage count="1">
        <fieldUsage x="11"/>
      </fieldsUsage>
      <extLst>
        <ext xmlns:x15="http://schemas.microsoft.com/office/spreadsheetml/2010/11/main" uri="{B97F6D7D-B522-45F9-BDA1-12C45D357490}">
          <x15:cacheHierarchy aggregatedColumn="17"/>
        </ext>
      </extLst>
    </cacheHierarchy>
    <cacheHierarchy uniqueName="[Measures].[Count of continent]" caption="Count of continent" measure="1" displayFolder="" measureGroup="Range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55.710969907406" backgroundQuery="1" createdVersion="8" refreshedVersion="8" minRefreshableVersion="3" recordCount="0" supportSubquery="1" supportAdvancedDrill="1" xr:uid="{4FDA18B7-64B5-441F-AB9C-3119514CDD94}">
  <cacheSource type="external" connectionId="3"/>
  <cacheFields count="3">
    <cacheField name="[Range 1].[continent].[continent]" caption="continent" numFmtId="0" hierarchy="3" level="1">
      <sharedItems count="6">
        <s v="Africa"/>
        <s v="Asia"/>
        <s v="Europe"/>
        <s v="North America"/>
        <s v="Oceania"/>
        <s v="South America"/>
      </sharedItems>
    </cacheField>
    <cacheField name="[Measures].[Average of average]" caption="Average of average" numFmtId="0" hierarchy="25" level="32767"/>
    <cacheField name="[Range 1].[age_categories].[age_categories]" caption="age_categories" numFmtId="0" hierarchy="6" level="1">
      <sharedItems count="2">
        <s v="Adults"/>
        <s v="Youth"/>
      </sharedItems>
    </cacheField>
  </cacheFields>
  <cacheHierarchies count="49">
    <cacheHierarchy uniqueName="[Range].[Year]" caption="Year" attribute="1" defaultMemberUniqueName="[Range].[Year].[All]" allUniqueName="[Range].[Year].[All]" dimensionUniqueName="[Range]" displayFolder="" count="0" memberValueDatatype="20" unbalanced="0"/>
    <cacheHierarchy uniqueName="[Range].[Average rate]" caption="Average rate" attribute="1" defaultMemberUniqueName="[Range].[Average rate].[All]" allUniqueName="[Range].[Average rate].[All]" dimensionUniqueName="[Range]" displayFolder="" count="0" memberValueDatatype="5" unbalanced="0"/>
    <cacheHierarchy uniqueName="[Range 1].[country_name]" caption="country_name" attribute="1" defaultMemberUniqueName="[Range 1].[country_name].[All]" allUniqueName="[Range 1].[country_name].[All]" dimensionUniqueName="[Range 1]" displayFolder="" count="0" memberValueDatatype="130" unbalanced="0"/>
    <cacheHierarchy uniqueName="[Range 1].[continent]" caption="continent" attribute="1" defaultMemberUniqueName="[Range 1].[continent].[All]" allUniqueName="[Range 1].[continent].[All]" dimensionUniqueName="[Range 1]" displayFolder="" count="2" memberValueDatatype="130" unbalanced="0">
      <fieldsUsage count="2">
        <fieldUsage x="-1"/>
        <fieldUsage x="0"/>
      </fieldsUsage>
    </cacheHierarchy>
    <cacheHierarchy uniqueName="[Range 1].[sex]" caption="sex" attribute="1" defaultMemberUniqueName="[Range 1].[sex].[All]" allUniqueName="[Range 1].[sex].[All]" dimensionUniqueName="[Range 1]" displayFolder="" count="2" memberValueDatatype="130" unbalanced="0"/>
    <cacheHierarchy uniqueName="[Range 1].[age_group]" caption="age_group" attribute="1" defaultMemberUniqueName="[Range 1].[age_group].[All]" allUniqueName="[Range 1].[age_group].[All]" dimensionUniqueName="[Range 1]" displayFolder="" count="0" memberValueDatatype="130" unbalanced="0"/>
    <cacheHierarchy uniqueName="[Range 1].[age_categories]" caption="age_categories" attribute="1" defaultMemberUniqueName="[Range 1].[age_categories].[All]" allUniqueName="[Range 1].[age_categories].[All]" dimensionUniqueName="[Range 1]" displayFolder="" count="2" memberValueDatatype="130" unbalanced="0">
      <fieldsUsage count="2">
        <fieldUsage x="-1"/>
        <fieldUsage x="2"/>
      </fieldsUsage>
    </cacheHierarchy>
    <cacheHierarchy uniqueName="[Range 1].[2014]" caption="2014" attribute="1" defaultMemberUniqueName="[Range 1].[2014].[All]" allUniqueName="[Range 1].[2014].[All]" dimensionUniqueName="[Range 1]" displayFolder="" count="0" memberValueDatatype="5" unbalanced="0"/>
    <cacheHierarchy uniqueName="[Range 1].[2015]" caption="2015" attribute="1" defaultMemberUniqueName="[Range 1].[2015].[All]" allUniqueName="[Range 1].[2015].[All]" dimensionUniqueName="[Range 1]" displayFolder="" count="0" memberValueDatatype="5" unbalanced="0"/>
    <cacheHierarchy uniqueName="[Range 1].[2016]" caption="2016" attribute="1" defaultMemberUniqueName="[Range 1].[2016].[All]" allUniqueName="[Range 1].[2016].[All]" dimensionUniqueName="[Range 1]" displayFolder="" count="0" memberValueDatatype="5" unbalanced="0"/>
    <cacheHierarchy uniqueName="[Range 1].[2017]" caption="2017" attribute="1" defaultMemberUniqueName="[Range 1].[2017].[All]" allUniqueName="[Range 1].[2017].[All]" dimensionUniqueName="[Range 1]" displayFolder="" count="0" memberValueDatatype="5" unbalanced="0"/>
    <cacheHierarchy uniqueName="[Range 1].[2018]" caption="2018" attribute="1" defaultMemberUniqueName="[Range 1].[2018].[All]" allUniqueName="[Range 1].[2018].[All]" dimensionUniqueName="[Range 1]" displayFolder="" count="0" memberValueDatatype="5" unbalanced="0"/>
    <cacheHierarchy uniqueName="[Range 1].[2019]" caption="2019" attribute="1" defaultMemberUniqueName="[Range 1].[2019].[All]" allUniqueName="[Range 1].[2019].[All]" dimensionUniqueName="[Range 1]" displayFolder="" count="0" memberValueDatatype="5" unbalanced="0"/>
    <cacheHierarchy uniqueName="[Range 1].[2020]" caption="2020" attribute="1" defaultMemberUniqueName="[Range 1].[2020].[All]" allUniqueName="[Range 1].[2020].[All]" dimensionUniqueName="[Range 1]" displayFolder="" count="0" memberValueDatatype="5" unbalanced="0"/>
    <cacheHierarchy uniqueName="[Range 1].[2021]" caption="2021" attribute="1" defaultMemberUniqueName="[Range 1].[2021].[All]" allUniqueName="[Range 1].[2021].[All]" dimensionUniqueName="[Range 1]" displayFolder="" count="0" memberValueDatatype="5" unbalanced="0"/>
    <cacheHierarchy uniqueName="[Range 1].[2022]" caption="2022" attribute="1" defaultMemberUniqueName="[Range 1].[2022].[All]" allUniqueName="[Range 1].[2022].[All]" dimensionUniqueName="[Range 1]" displayFolder="" count="0" memberValueDatatype="5" unbalanced="0"/>
    <cacheHierarchy uniqueName="[Range 1].[2023]" caption="2023" attribute="1" defaultMemberUniqueName="[Range 1].[2023].[All]" allUniqueName="[Range 1].[2023].[All]" dimensionUniqueName="[Range 1]" displayFolder="" count="0" memberValueDatatype="5" unbalanced="0"/>
    <cacheHierarchy uniqueName="[Range 1].[2024]" caption="2024" attribute="1" defaultMemberUniqueName="[Range 1].[2024].[All]" allUniqueName="[Range 1].[2024].[All]" dimensionUniqueName="[Range 1]" displayFolder="" count="0" memberValueDatatype="5" unbalanced="0"/>
    <cacheHierarchy uniqueName="[Range 1].[average]" caption="average" attribute="1" defaultMemberUniqueName="[Range 1].[average].[All]" allUniqueName="[Range 1].[average].[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Average rate]" caption="Sum of Average rate" measure="1" displayFolder="" measureGroup="Range" count="0" hidden="1">
      <extLst>
        <ext xmlns:x15="http://schemas.microsoft.com/office/spreadsheetml/2010/11/main" uri="{B97F6D7D-B522-45F9-BDA1-12C45D357490}">
          <x15:cacheHierarchy aggregatedColumn="1"/>
        </ext>
      </extLst>
    </cacheHierarchy>
    <cacheHierarchy uniqueName="[Measures].[Average of Average rate]" caption="Average of Average rate" measure="1" displayFolder="" measureGroup="Range" count="0" hidden="1">
      <extLst>
        <ext xmlns:x15="http://schemas.microsoft.com/office/spreadsheetml/2010/11/main" uri="{B97F6D7D-B522-45F9-BDA1-12C45D357490}">
          <x15:cacheHierarchy aggregatedColumn="1"/>
        </ext>
      </extLst>
    </cacheHierarchy>
    <cacheHierarchy uniqueName="[Measures].[Sum of average]" caption="Sum of average" measure="1" displayFolder="" measureGroup="Range 1" count="0" hidden="1">
      <extLst>
        <ext xmlns:x15="http://schemas.microsoft.com/office/spreadsheetml/2010/11/main" uri="{B97F6D7D-B522-45F9-BDA1-12C45D357490}">
          <x15:cacheHierarchy aggregatedColumn="18"/>
        </ext>
      </extLst>
    </cacheHierarchy>
    <cacheHierarchy uniqueName="[Measures].[Average of average]" caption="Average of average" measure="1" displayFolder="" measureGroup="Range 1"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2021]" caption="Sum of 2021" measure="1" displayFolder="" measureGroup="Range 1" count="0" hidden="1">
      <extLst>
        <ext xmlns:x15="http://schemas.microsoft.com/office/spreadsheetml/2010/11/main" uri="{B97F6D7D-B522-45F9-BDA1-12C45D357490}">
          <x15:cacheHierarchy aggregatedColumn="14"/>
        </ext>
      </extLst>
    </cacheHierarchy>
    <cacheHierarchy uniqueName="[Measures].[Sum of 2022]" caption="Sum of 2022" measure="1" displayFolder="" measureGroup="Range 1" count="0" hidden="1">
      <extLst>
        <ext xmlns:x15="http://schemas.microsoft.com/office/spreadsheetml/2010/11/main" uri="{B97F6D7D-B522-45F9-BDA1-12C45D357490}">
          <x15:cacheHierarchy aggregatedColumn="15"/>
        </ext>
      </extLst>
    </cacheHierarchy>
    <cacheHierarchy uniqueName="[Measures].[Sum of 2014]" caption="Sum of 2014" measure="1" displayFolder="" measureGroup="Range 1" count="0" hidden="1">
      <extLst>
        <ext xmlns:x15="http://schemas.microsoft.com/office/spreadsheetml/2010/11/main" uri="{B97F6D7D-B522-45F9-BDA1-12C45D357490}">
          <x15:cacheHierarchy aggregatedColumn="7"/>
        </ext>
      </extLst>
    </cacheHierarchy>
    <cacheHierarchy uniqueName="[Measures].[Sum of 2015]" caption="Sum of 2015" measure="1" displayFolder="" measureGroup="Range 1" count="0" hidden="1">
      <extLst>
        <ext xmlns:x15="http://schemas.microsoft.com/office/spreadsheetml/2010/11/main" uri="{B97F6D7D-B522-45F9-BDA1-12C45D357490}">
          <x15:cacheHierarchy aggregatedColumn="8"/>
        </ext>
      </extLst>
    </cacheHierarchy>
    <cacheHierarchy uniqueName="[Measures].[Sum of 2016]" caption="Sum of 2016" measure="1" displayFolder="" measureGroup="Range 1" count="0" hidden="1">
      <extLst>
        <ext xmlns:x15="http://schemas.microsoft.com/office/spreadsheetml/2010/11/main" uri="{B97F6D7D-B522-45F9-BDA1-12C45D357490}">
          <x15:cacheHierarchy aggregatedColumn="9"/>
        </ext>
      </extLst>
    </cacheHierarchy>
    <cacheHierarchy uniqueName="[Measures].[Sum of 2017]" caption="Sum of 2017" measure="1" displayFolder="" measureGroup="Range 1" count="0" hidden="1">
      <extLst>
        <ext xmlns:x15="http://schemas.microsoft.com/office/spreadsheetml/2010/11/main" uri="{B97F6D7D-B522-45F9-BDA1-12C45D357490}">
          <x15:cacheHierarchy aggregatedColumn="10"/>
        </ext>
      </extLst>
    </cacheHierarchy>
    <cacheHierarchy uniqueName="[Measures].[Sum of 2018]" caption="Sum of 2018" measure="1" displayFolder="" measureGroup="Range 1" count="0" hidden="1">
      <extLst>
        <ext xmlns:x15="http://schemas.microsoft.com/office/spreadsheetml/2010/11/main" uri="{B97F6D7D-B522-45F9-BDA1-12C45D357490}">
          <x15:cacheHierarchy aggregatedColumn="11"/>
        </ext>
      </extLst>
    </cacheHierarchy>
    <cacheHierarchy uniqueName="[Measures].[Sum of 2019]" caption="Sum of 2019" measure="1" displayFolder="" measureGroup="Range 1" count="0" hidden="1">
      <extLst>
        <ext xmlns:x15="http://schemas.microsoft.com/office/spreadsheetml/2010/11/main" uri="{B97F6D7D-B522-45F9-BDA1-12C45D357490}">
          <x15:cacheHierarchy aggregatedColumn="12"/>
        </ext>
      </extLst>
    </cacheHierarchy>
    <cacheHierarchy uniqueName="[Measures].[Sum of 2020]" caption="Sum of 2020" measure="1" displayFolder="" measureGroup="Range 1" count="0" hidden="1">
      <extLst>
        <ext xmlns:x15="http://schemas.microsoft.com/office/spreadsheetml/2010/11/main" uri="{B97F6D7D-B522-45F9-BDA1-12C45D357490}">
          <x15:cacheHierarchy aggregatedColumn="13"/>
        </ext>
      </extLst>
    </cacheHierarchy>
    <cacheHierarchy uniqueName="[Measures].[Average of 2014]" caption="Average of 2014" measure="1" displayFolder="" measureGroup="Range 1" count="0" hidden="1">
      <extLst>
        <ext xmlns:x15="http://schemas.microsoft.com/office/spreadsheetml/2010/11/main" uri="{B97F6D7D-B522-45F9-BDA1-12C45D357490}">
          <x15:cacheHierarchy aggregatedColumn="7"/>
        </ext>
      </extLst>
    </cacheHierarchy>
    <cacheHierarchy uniqueName="[Measures].[Average of 2015]" caption="Average of 2015" measure="1" displayFolder="" measureGroup="Range 1" count="0" hidden="1">
      <extLst>
        <ext xmlns:x15="http://schemas.microsoft.com/office/spreadsheetml/2010/11/main" uri="{B97F6D7D-B522-45F9-BDA1-12C45D357490}">
          <x15:cacheHierarchy aggregatedColumn="8"/>
        </ext>
      </extLst>
    </cacheHierarchy>
    <cacheHierarchy uniqueName="[Measures].[Average of 2016]" caption="Average of 2016" measure="1" displayFolder="" measureGroup="Range 1" count="0" hidden="1">
      <extLst>
        <ext xmlns:x15="http://schemas.microsoft.com/office/spreadsheetml/2010/11/main" uri="{B97F6D7D-B522-45F9-BDA1-12C45D357490}">
          <x15:cacheHierarchy aggregatedColumn="9"/>
        </ext>
      </extLst>
    </cacheHierarchy>
    <cacheHierarchy uniqueName="[Measures].[Average of 2017]" caption="Average of 2017" measure="1" displayFolder="" measureGroup="Range 1" count="0" hidden="1">
      <extLst>
        <ext xmlns:x15="http://schemas.microsoft.com/office/spreadsheetml/2010/11/main" uri="{B97F6D7D-B522-45F9-BDA1-12C45D357490}">
          <x15:cacheHierarchy aggregatedColumn="10"/>
        </ext>
      </extLst>
    </cacheHierarchy>
    <cacheHierarchy uniqueName="[Measures].[Average of 2018]" caption="Average of 2018" measure="1" displayFolder="" measureGroup="Range 1" count="0" hidden="1">
      <extLst>
        <ext xmlns:x15="http://schemas.microsoft.com/office/spreadsheetml/2010/11/main" uri="{B97F6D7D-B522-45F9-BDA1-12C45D357490}">
          <x15:cacheHierarchy aggregatedColumn="11"/>
        </ext>
      </extLst>
    </cacheHierarchy>
    <cacheHierarchy uniqueName="[Measures].[Average of 2019]" caption="Average of 2019" measure="1" displayFolder="" measureGroup="Range 1" count="0" hidden="1">
      <extLst>
        <ext xmlns:x15="http://schemas.microsoft.com/office/spreadsheetml/2010/11/main" uri="{B97F6D7D-B522-45F9-BDA1-12C45D357490}">
          <x15:cacheHierarchy aggregatedColumn="12"/>
        </ext>
      </extLst>
    </cacheHierarchy>
    <cacheHierarchy uniqueName="[Measures].[Average of 2020]" caption="Average of 2020" measure="1" displayFolder="" measureGroup="Range 1" count="0" hidden="1">
      <extLst>
        <ext xmlns:x15="http://schemas.microsoft.com/office/spreadsheetml/2010/11/main" uri="{B97F6D7D-B522-45F9-BDA1-12C45D357490}">
          <x15:cacheHierarchy aggregatedColumn="13"/>
        </ext>
      </extLst>
    </cacheHierarchy>
    <cacheHierarchy uniqueName="[Measures].[Average of 2021]" caption="Average of 2021" measure="1" displayFolder="" measureGroup="Range 1" count="0" hidden="1">
      <extLst>
        <ext xmlns:x15="http://schemas.microsoft.com/office/spreadsheetml/2010/11/main" uri="{B97F6D7D-B522-45F9-BDA1-12C45D357490}">
          <x15:cacheHierarchy aggregatedColumn="14"/>
        </ext>
      </extLst>
    </cacheHierarchy>
    <cacheHierarchy uniqueName="[Measures].[Average of 2022]" caption="Average of 2022" measure="1" displayFolder="" measureGroup="Range 1" count="0" hidden="1">
      <extLst>
        <ext xmlns:x15="http://schemas.microsoft.com/office/spreadsheetml/2010/11/main" uri="{B97F6D7D-B522-45F9-BDA1-12C45D357490}">
          <x15:cacheHierarchy aggregatedColumn="15"/>
        </ext>
      </extLst>
    </cacheHierarchy>
    <cacheHierarchy uniqueName="[Measures].[Sum of 2023]" caption="Sum of 2023" measure="1" displayFolder="" measureGroup="Range 1" count="0" hidden="1">
      <extLst>
        <ext xmlns:x15="http://schemas.microsoft.com/office/spreadsheetml/2010/11/main" uri="{B97F6D7D-B522-45F9-BDA1-12C45D357490}">
          <x15:cacheHierarchy aggregatedColumn="16"/>
        </ext>
      </extLst>
    </cacheHierarchy>
    <cacheHierarchy uniqueName="[Measures].[Sum of 2024]" caption="Sum of 2024" measure="1" displayFolder="" measureGroup="Range 1" count="0" hidden="1">
      <extLst>
        <ext xmlns:x15="http://schemas.microsoft.com/office/spreadsheetml/2010/11/main" uri="{B97F6D7D-B522-45F9-BDA1-12C45D357490}">
          <x15:cacheHierarchy aggregatedColumn="17"/>
        </ext>
      </extLst>
    </cacheHierarchy>
    <cacheHierarchy uniqueName="[Measures].[Average of 2023]" caption="Average of 2023" measure="1" displayFolder="" measureGroup="Range 1" count="0" hidden="1">
      <extLst>
        <ext xmlns:x15="http://schemas.microsoft.com/office/spreadsheetml/2010/11/main" uri="{B97F6D7D-B522-45F9-BDA1-12C45D357490}">
          <x15:cacheHierarchy aggregatedColumn="16"/>
        </ext>
      </extLst>
    </cacheHierarchy>
    <cacheHierarchy uniqueName="[Measures].[Average of 2024]" caption="Average of 2024" measure="1" displayFolder="" measureGroup="Range 1" count="0" hidden="1">
      <extLst>
        <ext xmlns:x15="http://schemas.microsoft.com/office/spreadsheetml/2010/11/main" uri="{B97F6D7D-B522-45F9-BDA1-12C45D357490}">
          <x15:cacheHierarchy aggregatedColumn="17"/>
        </ext>
      </extLst>
    </cacheHierarchy>
    <cacheHierarchy uniqueName="[Measures].[Count of continent]" caption="Count of continent" measure="1" displayFolder="" measureGroup="Range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55.710970370368" backgroundQuery="1" createdVersion="8" refreshedVersion="8" minRefreshableVersion="3" recordCount="0" supportSubquery="1" supportAdvancedDrill="1" xr:uid="{8C525CD3-F138-45D0-BD80-14DADC6698AA}">
  <cacheSource type="external" connectionId="3"/>
  <cacheFields count="12">
    <cacheField name="[Measures].[Average of 2014]" caption="Average of 2014" numFmtId="0" hierarchy="35" level="32767"/>
    <cacheField name="[Measures].[Average of 2015]" caption="Average of 2015" numFmtId="0" hierarchy="36" level="32767"/>
    <cacheField name="[Measures].[Average of 2016]" caption="Average of 2016" numFmtId="0" hierarchy="37" level="32767"/>
    <cacheField name="[Measures].[Average of 2017]" caption="Average of 2017" numFmtId="0" hierarchy="38" level="32767"/>
    <cacheField name="[Measures].[Average of 2018]" caption="Average of 2018" numFmtId="0" hierarchy="39" level="32767"/>
    <cacheField name="[Measures].[Average of 2019]" caption="Average of 2019" numFmtId="0" hierarchy="40" level="32767"/>
    <cacheField name="[Measures].[Average of 2020]" caption="Average of 2020" numFmtId="0" hierarchy="41" level="32767"/>
    <cacheField name="[Measures].[Average of 2021]" caption="Average of 2021" numFmtId="0" hierarchy="42" level="32767"/>
    <cacheField name="[Measures].[Average of 2022]" caption="Average of 2022" numFmtId="0" hierarchy="43" level="32767"/>
    <cacheField name="[Measures].[Average of 2023]" caption="Average of 2023" numFmtId="0" hierarchy="46" level="32767"/>
    <cacheField name="[Measures].[Average of 2024]" caption="Average of 2024" numFmtId="0" hierarchy="47" level="32767"/>
    <cacheField name="[Range 1].[age_categories].[age_categories]" caption="age_categories" numFmtId="0" hierarchy="6" level="1">
      <sharedItems count="2">
        <s v="Adults"/>
        <s v="Youth"/>
      </sharedItems>
    </cacheField>
  </cacheFields>
  <cacheHierarchies count="49">
    <cacheHierarchy uniqueName="[Range].[Year]" caption="Year" attribute="1" defaultMemberUniqueName="[Range].[Year].[All]" allUniqueName="[Range].[Year].[All]" dimensionUniqueName="[Range]" displayFolder="" count="0" memberValueDatatype="20" unbalanced="0"/>
    <cacheHierarchy uniqueName="[Range].[Average rate]" caption="Average rate" attribute="1" defaultMemberUniqueName="[Range].[Average rate].[All]" allUniqueName="[Range].[Average rate].[All]" dimensionUniqueName="[Range]" displayFolder="" count="0" memberValueDatatype="5" unbalanced="0"/>
    <cacheHierarchy uniqueName="[Range 1].[country_name]" caption="country_name" attribute="1" defaultMemberUniqueName="[Range 1].[country_name].[All]" allUniqueName="[Range 1].[country_name].[All]" dimensionUniqueName="[Range 1]" displayFolder="" count="0" memberValueDatatype="130" unbalanced="0"/>
    <cacheHierarchy uniqueName="[Range 1].[continent]" caption="continent" attribute="1" defaultMemberUniqueName="[Range 1].[continent].[All]" allUniqueName="[Range 1].[continent].[All]" dimensionUniqueName="[Range 1]" displayFolder="" count="0" memberValueDatatype="130" unbalanced="0"/>
    <cacheHierarchy uniqueName="[Range 1].[sex]" caption="sex" attribute="1" defaultMemberUniqueName="[Range 1].[sex].[All]" allUniqueName="[Range 1].[sex].[All]" dimensionUniqueName="[Range 1]" displayFolder="" count="2" memberValueDatatype="130" unbalanced="0"/>
    <cacheHierarchy uniqueName="[Range 1].[age_group]" caption="age_group" attribute="1" defaultMemberUniqueName="[Range 1].[age_group].[All]" allUniqueName="[Range 1].[age_group].[All]" dimensionUniqueName="[Range 1]" displayFolder="" count="0" memberValueDatatype="130" unbalanced="0"/>
    <cacheHierarchy uniqueName="[Range 1].[age_categories]" caption="age_categories" attribute="1" defaultMemberUniqueName="[Range 1].[age_categories].[All]" allUniqueName="[Range 1].[age_categories].[All]" dimensionUniqueName="[Range 1]" displayFolder="" count="2" memberValueDatatype="130" unbalanced="0">
      <fieldsUsage count="2">
        <fieldUsage x="-1"/>
        <fieldUsage x="11"/>
      </fieldsUsage>
    </cacheHierarchy>
    <cacheHierarchy uniqueName="[Range 1].[2014]" caption="2014" attribute="1" defaultMemberUniqueName="[Range 1].[2014].[All]" allUniqueName="[Range 1].[2014].[All]" dimensionUniqueName="[Range 1]" displayFolder="" count="0" memberValueDatatype="5" unbalanced="0"/>
    <cacheHierarchy uniqueName="[Range 1].[2015]" caption="2015" attribute="1" defaultMemberUniqueName="[Range 1].[2015].[All]" allUniqueName="[Range 1].[2015].[All]" dimensionUniqueName="[Range 1]" displayFolder="" count="0" memberValueDatatype="5" unbalanced="0"/>
    <cacheHierarchy uniqueName="[Range 1].[2016]" caption="2016" attribute="1" defaultMemberUniqueName="[Range 1].[2016].[All]" allUniqueName="[Range 1].[2016].[All]" dimensionUniqueName="[Range 1]" displayFolder="" count="0" memberValueDatatype="5" unbalanced="0"/>
    <cacheHierarchy uniqueName="[Range 1].[2017]" caption="2017" attribute="1" defaultMemberUniqueName="[Range 1].[2017].[All]" allUniqueName="[Range 1].[2017].[All]" dimensionUniqueName="[Range 1]" displayFolder="" count="0" memberValueDatatype="5" unbalanced="0"/>
    <cacheHierarchy uniqueName="[Range 1].[2018]" caption="2018" attribute="1" defaultMemberUniqueName="[Range 1].[2018].[All]" allUniqueName="[Range 1].[2018].[All]" dimensionUniqueName="[Range 1]" displayFolder="" count="0" memberValueDatatype="5" unbalanced="0"/>
    <cacheHierarchy uniqueName="[Range 1].[2019]" caption="2019" attribute="1" defaultMemberUniqueName="[Range 1].[2019].[All]" allUniqueName="[Range 1].[2019].[All]" dimensionUniqueName="[Range 1]" displayFolder="" count="0" memberValueDatatype="5" unbalanced="0"/>
    <cacheHierarchy uniqueName="[Range 1].[2020]" caption="2020" attribute="1" defaultMemberUniqueName="[Range 1].[2020].[All]" allUniqueName="[Range 1].[2020].[All]" dimensionUniqueName="[Range 1]" displayFolder="" count="0" memberValueDatatype="5" unbalanced="0"/>
    <cacheHierarchy uniqueName="[Range 1].[2021]" caption="2021" attribute="1" defaultMemberUniqueName="[Range 1].[2021].[All]" allUniqueName="[Range 1].[2021].[All]" dimensionUniqueName="[Range 1]" displayFolder="" count="0" memberValueDatatype="5" unbalanced="0"/>
    <cacheHierarchy uniqueName="[Range 1].[2022]" caption="2022" attribute="1" defaultMemberUniqueName="[Range 1].[2022].[All]" allUniqueName="[Range 1].[2022].[All]" dimensionUniqueName="[Range 1]" displayFolder="" count="0" memberValueDatatype="5" unbalanced="0"/>
    <cacheHierarchy uniqueName="[Range 1].[2023]" caption="2023" attribute="1" defaultMemberUniqueName="[Range 1].[2023].[All]" allUniqueName="[Range 1].[2023].[All]" dimensionUniqueName="[Range 1]" displayFolder="" count="0" memberValueDatatype="5" unbalanced="0"/>
    <cacheHierarchy uniqueName="[Range 1].[2024]" caption="2024" attribute="1" defaultMemberUniqueName="[Range 1].[2024].[All]" allUniqueName="[Range 1].[2024].[All]" dimensionUniqueName="[Range 1]" displayFolder="" count="0" memberValueDatatype="5" unbalanced="0"/>
    <cacheHierarchy uniqueName="[Range 1].[average]" caption="average" attribute="1" defaultMemberUniqueName="[Range 1].[average].[All]" allUniqueName="[Range 1].[average].[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Average rate]" caption="Sum of Average rate" measure="1" displayFolder="" measureGroup="Range" count="0" hidden="1">
      <extLst>
        <ext xmlns:x15="http://schemas.microsoft.com/office/spreadsheetml/2010/11/main" uri="{B97F6D7D-B522-45F9-BDA1-12C45D357490}">
          <x15:cacheHierarchy aggregatedColumn="1"/>
        </ext>
      </extLst>
    </cacheHierarchy>
    <cacheHierarchy uniqueName="[Measures].[Average of Average rate]" caption="Average of Average rate" measure="1" displayFolder="" measureGroup="Range" count="0" hidden="1">
      <extLst>
        <ext xmlns:x15="http://schemas.microsoft.com/office/spreadsheetml/2010/11/main" uri="{B97F6D7D-B522-45F9-BDA1-12C45D357490}">
          <x15:cacheHierarchy aggregatedColumn="1"/>
        </ext>
      </extLst>
    </cacheHierarchy>
    <cacheHierarchy uniqueName="[Measures].[Sum of average]" caption="Sum of average" measure="1" displayFolder="" measureGroup="Range 1" count="0" hidden="1">
      <extLst>
        <ext xmlns:x15="http://schemas.microsoft.com/office/spreadsheetml/2010/11/main" uri="{B97F6D7D-B522-45F9-BDA1-12C45D357490}">
          <x15:cacheHierarchy aggregatedColumn="18"/>
        </ext>
      </extLst>
    </cacheHierarchy>
    <cacheHierarchy uniqueName="[Measures].[Average of average]" caption="Average of average" measure="1" displayFolder="" measureGroup="Range 1" count="0" hidden="1">
      <extLst>
        <ext xmlns:x15="http://schemas.microsoft.com/office/spreadsheetml/2010/11/main" uri="{B97F6D7D-B522-45F9-BDA1-12C45D357490}">
          <x15:cacheHierarchy aggregatedColumn="18"/>
        </ext>
      </extLst>
    </cacheHierarchy>
    <cacheHierarchy uniqueName="[Measures].[Sum of 2021]" caption="Sum of 2021" measure="1" displayFolder="" measureGroup="Range 1" count="0" hidden="1">
      <extLst>
        <ext xmlns:x15="http://schemas.microsoft.com/office/spreadsheetml/2010/11/main" uri="{B97F6D7D-B522-45F9-BDA1-12C45D357490}">
          <x15:cacheHierarchy aggregatedColumn="14"/>
        </ext>
      </extLst>
    </cacheHierarchy>
    <cacheHierarchy uniqueName="[Measures].[Sum of 2022]" caption="Sum of 2022" measure="1" displayFolder="" measureGroup="Range 1" count="0" hidden="1">
      <extLst>
        <ext xmlns:x15="http://schemas.microsoft.com/office/spreadsheetml/2010/11/main" uri="{B97F6D7D-B522-45F9-BDA1-12C45D357490}">
          <x15:cacheHierarchy aggregatedColumn="15"/>
        </ext>
      </extLst>
    </cacheHierarchy>
    <cacheHierarchy uniqueName="[Measures].[Sum of 2014]" caption="Sum of 2014" measure="1" displayFolder="" measureGroup="Range 1" count="0" hidden="1">
      <extLst>
        <ext xmlns:x15="http://schemas.microsoft.com/office/spreadsheetml/2010/11/main" uri="{B97F6D7D-B522-45F9-BDA1-12C45D357490}">
          <x15:cacheHierarchy aggregatedColumn="7"/>
        </ext>
      </extLst>
    </cacheHierarchy>
    <cacheHierarchy uniqueName="[Measures].[Sum of 2015]" caption="Sum of 2015" measure="1" displayFolder="" measureGroup="Range 1" count="0" hidden="1">
      <extLst>
        <ext xmlns:x15="http://schemas.microsoft.com/office/spreadsheetml/2010/11/main" uri="{B97F6D7D-B522-45F9-BDA1-12C45D357490}">
          <x15:cacheHierarchy aggregatedColumn="8"/>
        </ext>
      </extLst>
    </cacheHierarchy>
    <cacheHierarchy uniqueName="[Measures].[Sum of 2016]" caption="Sum of 2016" measure="1" displayFolder="" measureGroup="Range 1" count="0" hidden="1">
      <extLst>
        <ext xmlns:x15="http://schemas.microsoft.com/office/spreadsheetml/2010/11/main" uri="{B97F6D7D-B522-45F9-BDA1-12C45D357490}">
          <x15:cacheHierarchy aggregatedColumn="9"/>
        </ext>
      </extLst>
    </cacheHierarchy>
    <cacheHierarchy uniqueName="[Measures].[Sum of 2017]" caption="Sum of 2017" measure="1" displayFolder="" measureGroup="Range 1" count="0" hidden="1">
      <extLst>
        <ext xmlns:x15="http://schemas.microsoft.com/office/spreadsheetml/2010/11/main" uri="{B97F6D7D-B522-45F9-BDA1-12C45D357490}">
          <x15:cacheHierarchy aggregatedColumn="10"/>
        </ext>
      </extLst>
    </cacheHierarchy>
    <cacheHierarchy uniqueName="[Measures].[Sum of 2018]" caption="Sum of 2018" measure="1" displayFolder="" measureGroup="Range 1" count="0" hidden="1">
      <extLst>
        <ext xmlns:x15="http://schemas.microsoft.com/office/spreadsheetml/2010/11/main" uri="{B97F6D7D-B522-45F9-BDA1-12C45D357490}">
          <x15:cacheHierarchy aggregatedColumn="11"/>
        </ext>
      </extLst>
    </cacheHierarchy>
    <cacheHierarchy uniqueName="[Measures].[Sum of 2019]" caption="Sum of 2019" measure="1" displayFolder="" measureGroup="Range 1" count="0" hidden="1">
      <extLst>
        <ext xmlns:x15="http://schemas.microsoft.com/office/spreadsheetml/2010/11/main" uri="{B97F6D7D-B522-45F9-BDA1-12C45D357490}">
          <x15:cacheHierarchy aggregatedColumn="12"/>
        </ext>
      </extLst>
    </cacheHierarchy>
    <cacheHierarchy uniqueName="[Measures].[Sum of 2020]" caption="Sum of 2020" measure="1" displayFolder="" measureGroup="Range 1" count="0" hidden="1">
      <extLst>
        <ext xmlns:x15="http://schemas.microsoft.com/office/spreadsheetml/2010/11/main" uri="{B97F6D7D-B522-45F9-BDA1-12C45D357490}">
          <x15:cacheHierarchy aggregatedColumn="13"/>
        </ext>
      </extLst>
    </cacheHierarchy>
    <cacheHierarchy uniqueName="[Measures].[Average of 2014]" caption="Average of 2014" measure="1" displayFolder="" measureGroup="Range 1" count="0" oneField="1" hidden="1">
      <fieldsUsage count="1">
        <fieldUsage x="0"/>
      </fieldsUsage>
      <extLst>
        <ext xmlns:x15="http://schemas.microsoft.com/office/spreadsheetml/2010/11/main" uri="{B97F6D7D-B522-45F9-BDA1-12C45D357490}">
          <x15:cacheHierarchy aggregatedColumn="7"/>
        </ext>
      </extLst>
    </cacheHierarchy>
    <cacheHierarchy uniqueName="[Measures].[Average of 2015]" caption="Average of 2015" measure="1" displayFolder="" measureGroup="Range 1" count="0" oneField="1" hidden="1">
      <fieldsUsage count="1">
        <fieldUsage x="1"/>
      </fieldsUsage>
      <extLst>
        <ext xmlns:x15="http://schemas.microsoft.com/office/spreadsheetml/2010/11/main" uri="{B97F6D7D-B522-45F9-BDA1-12C45D357490}">
          <x15:cacheHierarchy aggregatedColumn="8"/>
        </ext>
      </extLst>
    </cacheHierarchy>
    <cacheHierarchy uniqueName="[Measures].[Average of 2016]" caption="Average of 2016" measure="1" displayFolder="" measureGroup="Range 1" count="0" oneField="1" hidden="1">
      <fieldsUsage count="1">
        <fieldUsage x="2"/>
      </fieldsUsage>
      <extLst>
        <ext xmlns:x15="http://schemas.microsoft.com/office/spreadsheetml/2010/11/main" uri="{B97F6D7D-B522-45F9-BDA1-12C45D357490}">
          <x15:cacheHierarchy aggregatedColumn="9"/>
        </ext>
      </extLst>
    </cacheHierarchy>
    <cacheHierarchy uniqueName="[Measures].[Average of 2017]" caption="Average of 2017" measure="1" displayFolder="" measureGroup="Range 1" count="0" oneField="1" hidden="1">
      <fieldsUsage count="1">
        <fieldUsage x="3"/>
      </fieldsUsage>
      <extLst>
        <ext xmlns:x15="http://schemas.microsoft.com/office/spreadsheetml/2010/11/main" uri="{B97F6D7D-B522-45F9-BDA1-12C45D357490}">
          <x15:cacheHierarchy aggregatedColumn="10"/>
        </ext>
      </extLst>
    </cacheHierarchy>
    <cacheHierarchy uniqueName="[Measures].[Average of 2018]" caption="Average of 2018" measure="1" displayFolder="" measureGroup="Range 1" count="0" oneField="1" hidden="1">
      <fieldsUsage count="1">
        <fieldUsage x="4"/>
      </fieldsUsage>
      <extLst>
        <ext xmlns:x15="http://schemas.microsoft.com/office/spreadsheetml/2010/11/main" uri="{B97F6D7D-B522-45F9-BDA1-12C45D357490}">
          <x15:cacheHierarchy aggregatedColumn="11"/>
        </ext>
      </extLst>
    </cacheHierarchy>
    <cacheHierarchy uniqueName="[Measures].[Average of 2019]" caption="Average of 2019" measure="1" displayFolder="" measureGroup="Range 1" count="0" oneField="1" hidden="1">
      <fieldsUsage count="1">
        <fieldUsage x="5"/>
      </fieldsUsage>
      <extLst>
        <ext xmlns:x15="http://schemas.microsoft.com/office/spreadsheetml/2010/11/main" uri="{B97F6D7D-B522-45F9-BDA1-12C45D357490}">
          <x15:cacheHierarchy aggregatedColumn="12"/>
        </ext>
      </extLst>
    </cacheHierarchy>
    <cacheHierarchy uniqueName="[Measures].[Average of 2020]" caption="Average of 2020" measure="1" displayFolder="" measureGroup="Range 1" count="0" oneField="1" hidden="1">
      <fieldsUsage count="1">
        <fieldUsage x="6"/>
      </fieldsUsage>
      <extLst>
        <ext xmlns:x15="http://schemas.microsoft.com/office/spreadsheetml/2010/11/main" uri="{B97F6D7D-B522-45F9-BDA1-12C45D357490}">
          <x15:cacheHierarchy aggregatedColumn="13"/>
        </ext>
      </extLst>
    </cacheHierarchy>
    <cacheHierarchy uniqueName="[Measures].[Average of 2021]" caption="Average of 2021" measure="1" displayFolder="" measureGroup="Range 1" count="0" oneField="1" hidden="1">
      <fieldsUsage count="1">
        <fieldUsage x="7"/>
      </fieldsUsage>
      <extLst>
        <ext xmlns:x15="http://schemas.microsoft.com/office/spreadsheetml/2010/11/main" uri="{B97F6D7D-B522-45F9-BDA1-12C45D357490}">
          <x15:cacheHierarchy aggregatedColumn="14"/>
        </ext>
      </extLst>
    </cacheHierarchy>
    <cacheHierarchy uniqueName="[Measures].[Average of 2022]" caption="Average of 2022" measure="1" displayFolder="" measureGroup="Range 1" count="0" oneField="1" hidden="1">
      <fieldsUsage count="1">
        <fieldUsage x="8"/>
      </fieldsUsage>
      <extLst>
        <ext xmlns:x15="http://schemas.microsoft.com/office/spreadsheetml/2010/11/main" uri="{B97F6D7D-B522-45F9-BDA1-12C45D357490}">
          <x15:cacheHierarchy aggregatedColumn="15"/>
        </ext>
      </extLst>
    </cacheHierarchy>
    <cacheHierarchy uniqueName="[Measures].[Sum of 2023]" caption="Sum of 2023" measure="1" displayFolder="" measureGroup="Range 1" count="0" hidden="1">
      <extLst>
        <ext xmlns:x15="http://schemas.microsoft.com/office/spreadsheetml/2010/11/main" uri="{B97F6D7D-B522-45F9-BDA1-12C45D357490}">
          <x15:cacheHierarchy aggregatedColumn="16"/>
        </ext>
      </extLst>
    </cacheHierarchy>
    <cacheHierarchy uniqueName="[Measures].[Sum of 2024]" caption="Sum of 2024" measure="1" displayFolder="" measureGroup="Range 1" count="0" hidden="1">
      <extLst>
        <ext xmlns:x15="http://schemas.microsoft.com/office/spreadsheetml/2010/11/main" uri="{B97F6D7D-B522-45F9-BDA1-12C45D357490}">
          <x15:cacheHierarchy aggregatedColumn="17"/>
        </ext>
      </extLst>
    </cacheHierarchy>
    <cacheHierarchy uniqueName="[Measures].[Average of 2023]" caption="Average of 2023" measure="1" displayFolder="" measureGroup="Range 1" count="0" oneField="1" hidden="1">
      <fieldsUsage count="1">
        <fieldUsage x="9"/>
      </fieldsUsage>
      <extLst>
        <ext xmlns:x15="http://schemas.microsoft.com/office/spreadsheetml/2010/11/main" uri="{B97F6D7D-B522-45F9-BDA1-12C45D357490}">
          <x15:cacheHierarchy aggregatedColumn="16"/>
        </ext>
      </extLst>
    </cacheHierarchy>
    <cacheHierarchy uniqueName="[Measures].[Average of 2024]" caption="Average of 2024" measure="1" displayFolder="" measureGroup="Range 1" count="0" oneField="1" hidden="1">
      <fieldsUsage count="1">
        <fieldUsage x="10"/>
      </fieldsUsage>
      <extLst>
        <ext xmlns:x15="http://schemas.microsoft.com/office/spreadsheetml/2010/11/main" uri="{B97F6D7D-B522-45F9-BDA1-12C45D357490}">
          <x15:cacheHierarchy aggregatedColumn="17"/>
        </ext>
      </extLst>
    </cacheHierarchy>
    <cacheHierarchy uniqueName="[Measures].[Count of continent]" caption="Count of continent" measure="1" displayFolder="" measureGroup="Range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55.710970949076" backgroundQuery="1" createdVersion="8" refreshedVersion="8" minRefreshableVersion="3" recordCount="0" supportSubquery="1" supportAdvancedDrill="1" xr:uid="{9F630256-3A84-431C-B563-DF029E5918C4}">
  <cacheSource type="external" connectionId="3"/>
  <cacheFields count="13">
    <cacheField name="[Measures].[Average of 2014]" caption="Average of 2014" numFmtId="0" hierarchy="35" level="32767"/>
    <cacheField name="[Measures].[Average of 2015]" caption="Average of 2015" numFmtId="0" hierarchy="36" level="32767"/>
    <cacheField name="[Measures].[Average of 2016]" caption="Average of 2016" numFmtId="0" hierarchy="37" level="32767"/>
    <cacheField name="[Measures].[Average of 2017]" caption="Average of 2017" numFmtId="0" hierarchy="38" level="32767"/>
    <cacheField name="[Measures].[Average of 2018]" caption="Average of 2018" numFmtId="0" hierarchy="39" level="32767"/>
    <cacheField name="[Measures].[Average of 2019]" caption="Average of 2019" numFmtId="0" hierarchy="40" level="32767"/>
    <cacheField name="[Measures].[Average of 2020]" caption="Average of 2020" numFmtId="0" hierarchy="41" level="32767"/>
    <cacheField name="[Measures].[Average of 2021]" caption="Average of 2021" numFmtId="0" hierarchy="42" level="32767"/>
    <cacheField name="[Measures].[Average of 2022]" caption="Average of 2022" numFmtId="0" hierarchy="43" level="32767"/>
    <cacheField name="[Measures].[Average of 2023]" caption="Average of 2023" numFmtId="0" hierarchy="46" level="32767"/>
    <cacheField name="[Measures].[Average of 2024]" caption="Average of 2024" numFmtId="0" hierarchy="47" level="32767"/>
    <cacheField name="[Range 1].[sex].[sex]" caption="sex" numFmtId="0" hierarchy="4" level="1">
      <sharedItems count="2">
        <s v="Female"/>
        <s v="Male"/>
      </sharedItems>
    </cacheField>
    <cacheField name="[Range 1].[age_categories].[age_categories]" caption="age_categories" numFmtId="0" hierarchy="6" level="1">
      <sharedItems containsSemiMixedTypes="0" containsNonDate="0" containsString="0"/>
    </cacheField>
  </cacheFields>
  <cacheHierarchies count="49">
    <cacheHierarchy uniqueName="[Range].[Year]" caption="Year" attribute="1" defaultMemberUniqueName="[Range].[Year].[All]" allUniqueName="[Range].[Year].[All]" dimensionUniqueName="[Range]" displayFolder="" count="0" memberValueDatatype="20" unbalanced="0"/>
    <cacheHierarchy uniqueName="[Range].[Average rate]" caption="Average rate" attribute="1" defaultMemberUniqueName="[Range].[Average rate].[All]" allUniqueName="[Range].[Average rate].[All]" dimensionUniqueName="[Range]" displayFolder="" count="0" memberValueDatatype="5" unbalanced="0"/>
    <cacheHierarchy uniqueName="[Range 1].[country_name]" caption="country_name" attribute="1" defaultMemberUniqueName="[Range 1].[country_name].[All]" allUniqueName="[Range 1].[country_name].[All]" dimensionUniqueName="[Range 1]" displayFolder="" count="0" memberValueDatatype="130" unbalanced="0"/>
    <cacheHierarchy uniqueName="[Range 1].[continent]" caption="continent" attribute="1" defaultMemberUniqueName="[Range 1].[continent].[All]" allUniqueName="[Range 1].[continent].[All]" dimensionUniqueName="[Range 1]" displayFolder="" count="0" memberValueDatatype="130" unbalanced="0"/>
    <cacheHierarchy uniqueName="[Range 1].[sex]" caption="sex" attribute="1" defaultMemberUniqueName="[Range 1].[sex].[All]" allUniqueName="[Range 1].[sex].[All]" dimensionUniqueName="[Range 1]" displayFolder="" count="2" memberValueDatatype="130" unbalanced="0">
      <fieldsUsage count="2">
        <fieldUsage x="-1"/>
        <fieldUsage x="11"/>
      </fieldsUsage>
    </cacheHierarchy>
    <cacheHierarchy uniqueName="[Range 1].[age_group]" caption="age_group" attribute="1" defaultMemberUniqueName="[Range 1].[age_group].[All]" allUniqueName="[Range 1].[age_group].[All]" dimensionUniqueName="[Range 1]" displayFolder="" count="0" memberValueDatatype="130" unbalanced="0"/>
    <cacheHierarchy uniqueName="[Range 1].[age_categories]" caption="age_categories" attribute="1" defaultMemberUniqueName="[Range 1].[age_categories].[All]" allUniqueName="[Range 1].[age_categories].[All]" dimensionUniqueName="[Range 1]" displayFolder="" count="2" memberValueDatatype="130" unbalanced="0">
      <fieldsUsage count="2">
        <fieldUsage x="-1"/>
        <fieldUsage x="12"/>
      </fieldsUsage>
    </cacheHierarchy>
    <cacheHierarchy uniqueName="[Range 1].[2014]" caption="2014" attribute="1" defaultMemberUniqueName="[Range 1].[2014].[All]" allUniqueName="[Range 1].[2014].[All]" dimensionUniqueName="[Range 1]" displayFolder="" count="0" memberValueDatatype="5" unbalanced="0"/>
    <cacheHierarchy uniqueName="[Range 1].[2015]" caption="2015" attribute="1" defaultMemberUniqueName="[Range 1].[2015].[All]" allUniqueName="[Range 1].[2015].[All]" dimensionUniqueName="[Range 1]" displayFolder="" count="0" memberValueDatatype="5" unbalanced="0"/>
    <cacheHierarchy uniqueName="[Range 1].[2016]" caption="2016" attribute="1" defaultMemberUniqueName="[Range 1].[2016].[All]" allUniqueName="[Range 1].[2016].[All]" dimensionUniqueName="[Range 1]" displayFolder="" count="0" memberValueDatatype="5" unbalanced="0"/>
    <cacheHierarchy uniqueName="[Range 1].[2017]" caption="2017" attribute="1" defaultMemberUniqueName="[Range 1].[2017].[All]" allUniqueName="[Range 1].[2017].[All]" dimensionUniqueName="[Range 1]" displayFolder="" count="0" memberValueDatatype="5" unbalanced="0"/>
    <cacheHierarchy uniqueName="[Range 1].[2018]" caption="2018" attribute="1" defaultMemberUniqueName="[Range 1].[2018].[All]" allUniqueName="[Range 1].[2018].[All]" dimensionUniqueName="[Range 1]" displayFolder="" count="0" memberValueDatatype="5" unbalanced="0"/>
    <cacheHierarchy uniqueName="[Range 1].[2019]" caption="2019" attribute="1" defaultMemberUniqueName="[Range 1].[2019].[All]" allUniqueName="[Range 1].[2019].[All]" dimensionUniqueName="[Range 1]" displayFolder="" count="0" memberValueDatatype="5" unbalanced="0"/>
    <cacheHierarchy uniqueName="[Range 1].[2020]" caption="2020" attribute="1" defaultMemberUniqueName="[Range 1].[2020].[All]" allUniqueName="[Range 1].[2020].[All]" dimensionUniqueName="[Range 1]" displayFolder="" count="0" memberValueDatatype="5" unbalanced="0"/>
    <cacheHierarchy uniqueName="[Range 1].[2021]" caption="2021" attribute="1" defaultMemberUniqueName="[Range 1].[2021].[All]" allUniqueName="[Range 1].[2021].[All]" dimensionUniqueName="[Range 1]" displayFolder="" count="0" memberValueDatatype="5" unbalanced="0"/>
    <cacheHierarchy uniqueName="[Range 1].[2022]" caption="2022" attribute="1" defaultMemberUniqueName="[Range 1].[2022].[All]" allUniqueName="[Range 1].[2022].[All]" dimensionUniqueName="[Range 1]" displayFolder="" count="0" memberValueDatatype="5" unbalanced="0"/>
    <cacheHierarchy uniqueName="[Range 1].[2023]" caption="2023" attribute="1" defaultMemberUniqueName="[Range 1].[2023].[All]" allUniqueName="[Range 1].[2023].[All]" dimensionUniqueName="[Range 1]" displayFolder="" count="0" memberValueDatatype="5" unbalanced="0"/>
    <cacheHierarchy uniqueName="[Range 1].[2024]" caption="2024" attribute="1" defaultMemberUniqueName="[Range 1].[2024].[All]" allUniqueName="[Range 1].[2024].[All]" dimensionUniqueName="[Range 1]" displayFolder="" count="0" memberValueDatatype="5" unbalanced="0"/>
    <cacheHierarchy uniqueName="[Range 1].[average]" caption="average" attribute="1" defaultMemberUniqueName="[Range 1].[average].[All]" allUniqueName="[Range 1].[average].[All]" dimensionUniqueName="[Range 1]" displayFolder="" count="0"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Average rate]" caption="Sum of Average rate" measure="1" displayFolder="" measureGroup="Range" count="0" hidden="1">
      <extLst>
        <ext xmlns:x15="http://schemas.microsoft.com/office/spreadsheetml/2010/11/main" uri="{B97F6D7D-B522-45F9-BDA1-12C45D357490}">
          <x15:cacheHierarchy aggregatedColumn="1"/>
        </ext>
      </extLst>
    </cacheHierarchy>
    <cacheHierarchy uniqueName="[Measures].[Average of Average rate]" caption="Average of Average rate" measure="1" displayFolder="" measureGroup="Range" count="0" hidden="1">
      <extLst>
        <ext xmlns:x15="http://schemas.microsoft.com/office/spreadsheetml/2010/11/main" uri="{B97F6D7D-B522-45F9-BDA1-12C45D357490}">
          <x15:cacheHierarchy aggregatedColumn="1"/>
        </ext>
      </extLst>
    </cacheHierarchy>
    <cacheHierarchy uniqueName="[Measures].[Sum of average]" caption="Sum of average" measure="1" displayFolder="" measureGroup="Range 1" count="0" hidden="1">
      <extLst>
        <ext xmlns:x15="http://schemas.microsoft.com/office/spreadsheetml/2010/11/main" uri="{B97F6D7D-B522-45F9-BDA1-12C45D357490}">
          <x15:cacheHierarchy aggregatedColumn="18"/>
        </ext>
      </extLst>
    </cacheHierarchy>
    <cacheHierarchy uniqueName="[Measures].[Average of average]" caption="Average of average" measure="1" displayFolder="" measureGroup="Range 1" count="0" hidden="1">
      <extLst>
        <ext xmlns:x15="http://schemas.microsoft.com/office/spreadsheetml/2010/11/main" uri="{B97F6D7D-B522-45F9-BDA1-12C45D357490}">
          <x15:cacheHierarchy aggregatedColumn="18"/>
        </ext>
      </extLst>
    </cacheHierarchy>
    <cacheHierarchy uniqueName="[Measures].[Sum of 2021]" caption="Sum of 2021" measure="1" displayFolder="" measureGroup="Range 1" count="0" hidden="1">
      <extLst>
        <ext xmlns:x15="http://schemas.microsoft.com/office/spreadsheetml/2010/11/main" uri="{B97F6D7D-B522-45F9-BDA1-12C45D357490}">
          <x15:cacheHierarchy aggregatedColumn="14"/>
        </ext>
      </extLst>
    </cacheHierarchy>
    <cacheHierarchy uniqueName="[Measures].[Sum of 2022]" caption="Sum of 2022" measure="1" displayFolder="" measureGroup="Range 1" count="0" hidden="1">
      <extLst>
        <ext xmlns:x15="http://schemas.microsoft.com/office/spreadsheetml/2010/11/main" uri="{B97F6D7D-B522-45F9-BDA1-12C45D357490}">
          <x15:cacheHierarchy aggregatedColumn="15"/>
        </ext>
      </extLst>
    </cacheHierarchy>
    <cacheHierarchy uniqueName="[Measures].[Sum of 2014]" caption="Sum of 2014" measure="1" displayFolder="" measureGroup="Range 1" count="0" hidden="1">
      <extLst>
        <ext xmlns:x15="http://schemas.microsoft.com/office/spreadsheetml/2010/11/main" uri="{B97F6D7D-B522-45F9-BDA1-12C45D357490}">
          <x15:cacheHierarchy aggregatedColumn="7"/>
        </ext>
      </extLst>
    </cacheHierarchy>
    <cacheHierarchy uniqueName="[Measures].[Sum of 2015]" caption="Sum of 2015" measure="1" displayFolder="" measureGroup="Range 1" count="0" hidden="1">
      <extLst>
        <ext xmlns:x15="http://schemas.microsoft.com/office/spreadsheetml/2010/11/main" uri="{B97F6D7D-B522-45F9-BDA1-12C45D357490}">
          <x15:cacheHierarchy aggregatedColumn="8"/>
        </ext>
      </extLst>
    </cacheHierarchy>
    <cacheHierarchy uniqueName="[Measures].[Sum of 2016]" caption="Sum of 2016" measure="1" displayFolder="" measureGroup="Range 1" count="0" hidden="1">
      <extLst>
        <ext xmlns:x15="http://schemas.microsoft.com/office/spreadsheetml/2010/11/main" uri="{B97F6D7D-B522-45F9-BDA1-12C45D357490}">
          <x15:cacheHierarchy aggregatedColumn="9"/>
        </ext>
      </extLst>
    </cacheHierarchy>
    <cacheHierarchy uniqueName="[Measures].[Sum of 2017]" caption="Sum of 2017" measure="1" displayFolder="" measureGroup="Range 1" count="0" hidden="1">
      <extLst>
        <ext xmlns:x15="http://schemas.microsoft.com/office/spreadsheetml/2010/11/main" uri="{B97F6D7D-B522-45F9-BDA1-12C45D357490}">
          <x15:cacheHierarchy aggregatedColumn="10"/>
        </ext>
      </extLst>
    </cacheHierarchy>
    <cacheHierarchy uniqueName="[Measures].[Sum of 2018]" caption="Sum of 2018" measure="1" displayFolder="" measureGroup="Range 1" count="0" hidden="1">
      <extLst>
        <ext xmlns:x15="http://schemas.microsoft.com/office/spreadsheetml/2010/11/main" uri="{B97F6D7D-B522-45F9-BDA1-12C45D357490}">
          <x15:cacheHierarchy aggregatedColumn="11"/>
        </ext>
      </extLst>
    </cacheHierarchy>
    <cacheHierarchy uniqueName="[Measures].[Sum of 2019]" caption="Sum of 2019" measure="1" displayFolder="" measureGroup="Range 1" count="0" hidden="1">
      <extLst>
        <ext xmlns:x15="http://schemas.microsoft.com/office/spreadsheetml/2010/11/main" uri="{B97F6D7D-B522-45F9-BDA1-12C45D357490}">
          <x15:cacheHierarchy aggregatedColumn="12"/>
        </ext>
      </extLst>
    </cacheHierarchy>
    <cacheHierarchy uniqueName="[Measures].[Sum of 2020]" caption="Sum of 2020" measure="1" displayFolder="" measureGroup="Range 1" count="0" hidden="1">
      <extLst>
        <ext xmlns:x15="http://schemas.microsoft.com/office/spreadsheetml/2010/11/main" uri="{B97F6D7D-B522-45F9-BDA1-12C45D357490}">
          <x15:cacheHierarchy aggregatedColumn="13"/>
        </ext>
      </extLst>
    </cacheHierarchy>
    <cacheHierarchy uniqueName="[Measures].[Average of 2014]" caption="Average of 2014" measure="1" displayFolder="" measureGroup="Range 1" count="0" oneField="1" hidden="1">
      <fieldsUsage count="1">
        <fieldUsage x="0"/>
      </fieldsUsage>
      <extLst>
        <ext xmlns:x15="http://schemas.microsoft.com/office/spreadsheetml/2010/11/main" uri="{B97F6D7D-B522-45F9-BDA1-12C45D357490}">
          <x15:cacheHierarchy aggregatedColumn="7"/>
        </ext>
      </extLst>
    </cacheHierarchy>
    <cacheHierarchy uniqueName="[Measures].[Average of 2015]" caption="Average of 2015" measure="1" displayFolder="" measureGroup="Range 1" count="0" oneField="1" hidden="1">
      <fieldsUsage count="1">
        <fieldUsage x="1"/>
      </fieldsUsage>
      <extLst>
        <ext xmlns:x15="http://schemas.microsoft.com/office/spreadsheetml/2010/11/main" uri="{B97F6D7D-B522-45F9-BDA1-12C45D357490}">
          <x15:cacheHierarchy aggregatedColumn="8"/>
        </ext>
      </extLst>
    </cacheHierarchy>
    <cacheHierarchy uniqueName="[Measures].[Average of 2016]" caption="Average of 2016" measure="1" displayFolder="" measureGroup="Range 1" count="0" oneField="1" hidden="1">
      <fieldsUsage count="1">
        <fieldUsage x="2"/>
      </fieldsUsage>
      <extLst>
        <ext xmlns:x15="http://schemas.microsoft.com/office/spreadsheetml/2010/11/main" uri="{B97F6D7D-B522-45F9-BDA1-12C45D357490}">
          <x15:cacheHierarchy aggregatedColumn="9"/>
        </ext>
      </extLst>
    </cacheHierarchy>
    <cacheHierarchy uniqueName="[Measures].[Average of 2017]" caption="Average of 2017" measure="1" displayFolder="" measureGroup="Range 1" count="0" oneField="1" hidden="1">
      <fieldsUsage count="1">
        <fieldUsage x="3"/>
      </fieldsUsage>
      <extLst>
        <ext xmlns:x15="http://schemas.microsoft.com/office/spreadsheetml/2010/11/main" uri="{B97F6D7D-B522-45F9-BDA1-12C45D357490}">
          <x15:cacheHierarchy aggregatedColumn="10"/>
        </ext>
      </extLst>
    </cacheHierarchy>
    <cacheHierarchy uniqueName="[Measures].[Average of 2018]" caption="Average of 2018" measure="1" displayFolder="" measureGroup="Range 1" count="0" oneField="1" hidden="1">
      <fieldsUsage count="1">
        <fieldUsage x="4"/>
      </fieldsUsage>
      <extLst>
        <ext xmlns:x15="http://schemas.microsoft.com/office/spreadsheetml/2010/11/main" uri="{B97F6D7D-B522-45F9-BDA1-12C45D357490}">
          <x15:cacheHierarchy aggregatedColumn="11"/>
        </ext>
      </extLst>
    </cacheHierarchy>
    <cacheHierarchy uniqueName="[Measures].[Average of 2019]" caption="Average of 2019" measure="1" displayFolder="" measureGroup="Range 1" count="0" oneField="1" hidden="1">
      <fieldsUsage count="1">
        <fieldUsage x="5"/>
      </fieldsUsage>
      <extLst>
        <ext xmlns:x15="http://schemas.microsoft.com/office/spreadsheetml/2010/11/main" uri="{B97F6D7D-B522-45F9-BDA1-12C45D357490}">
          <x15:cacheHierarchy aggregatedColumn="12"/>
        </ext>
      </extLst>
    </cacheHierarchy>
    <cacheHierarchy uniqueName="[Measures].[Average of 2020]" caption="Average of 2020" measure="1" displayFolder="" measureGroup="Range 1" count="0" oneField="1" hidden="1">
      <fieldsUsage count="1">
        <fieldUsage x="6"/>
      </fieldsUsage>
      <extLst>
        <ext xmlns:x15="http://schemas.microsoft.com/office/spreadsheetml/2010/11/main" uri="{B97F6D7D-B522-45F9-BDA1-12C45D357490}">
          <x15:cacheHierarchy aggregatedColumn="13"/>
        </ext>
      </extLst>
    </cacheHierarchy>
    <cacheHierarchy uniqueName="[Measures].[Average of 2021]" caption="Average of 2021" measure="1" displayFolder="" measureGroup="Range 1" count="0" oneField="1" hidden="1">
      <fieldsUsage count="1">
        <fieldUsage x="7"/>
      </fieldsUsage>
      <extLst>
        <ext xmlns:x15="http://schemas.microsoft.com/office/spreadsheetml/2010/11/main" uri="{B97F6D7D-B522-45F9-BDA1-12C45D357490}">
          <x15:cacheHierarchy aggregatedColumn="14"/>
        </ext>
      </extLst>
    </cacheHierarchy>
    <cacheHierarchy uniqueName="[Measures].[Average of 2022]" caption="Average of 2022" measure="1" displayFolder="" measureGroup="Range 1" count="0" oneField="1" hidden="1">
      <fieldsUsage count="1">
        <fieldUsage x="8"/>
      </fieldsUsage>
      <extLst>
        <ext xmlns:x15="http://schemas.microsoft.com/office/spreadsheetml/2010/11/main" uri="{B97F6D7D-B522-45F9-BDA1-12C45D357490}">
          <x15:cacheHierarchy aggregatedColumn="15"/>
        </ext>
      </extLst>
    </cacheHierarchy>
    <cacheHierarchy uniqueName="[Measures].[Sum of 2023]" caption="Sum of 2023" measure="1" displayFolder="" measureGroup="Range 1" count="0" hidden="1">
      <extLst>
        <ext xmlns:x15="http://schemas.microsoft.com/office/spreadsheetml/2010/11/main" uri="{B97F6D7D-B522-45F9-BDA1-12C45D357490}">
          <x15:cacheHierarchy aggregatedColumn="16"/>
        </ext>
      </extLst>
    </cacheHierarchy>
    <cacheHierarchy uniqueName="[Measures].[Sum of 2024]" caption="Sum of 2024" measure="1" displayFolder="" measureGroup="Range 1" count="0" hidden="1">
      <extLst>
        <ext xmlns:x15="http://schemas.microsoft.com/office/spreadsheetml/2010/11/main" uri="{B97F6D7D-B522-45F9-BDA1-12C45D357490}">
          <x15:cacheHierarchy aggregatedColumn="17"/>
        </ext>
      </extLst>
    </cacheHierarchy>
    <cacheHierarchy uniqueName="[Measures].[Average of 2023]" caption="Average of 2023" measure="1" displayFolder="" measureGroup="Range 1" count="0" oneField="1" hidden="1">
      <fieldsUsage count="1">
        <fieldUsage x="9"/>
      </fieldsUsage>
      <extLst>
        <ext xmlns:x15="http://schemas.microsoft.com/office/spreadsheetml/2010/11/main" uri="{B97F6D7D-B522-45F9-BDA1-12C45D357490}">
          <x15:cacheHierarchy aggregatedColumn="16"/>
        </ext>
      </extLst>
    </cacheHierarchy>
    <cacheHierarchy uniqueName="[Measures].[Average of 2024]" caption="Average of 2024" measure="1" displayFolder="" measureGroup="Range 1" count="0" oneField="1" hidden="1">
      <fieldsUsage count="1">
        <fieldUsage x="10"/>
      </fieldsUsage>
      <extLst>
        <ext xmlns:x15="http://schemas.microsoft.com/office/spreadsheetml/2010/11/main" uri="{B97F6D7D-B522-45F9-BDA1-12C45D357490}">
          <x15:cacheHierarchy aggregatedColumn="17"/>
        </ext>
      </extLst>
    </cacheHierarchy>
    <cacheHierarchy uniqueName="[Measures].[Count of continent]" caption="Count of continent" measure="1" displayFolder="" measureGroup="Range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6B9544-DF01-4055-B4BF-92582ABE36BC}" name="Rate trend per gender" cacheId="485"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1">
  <location ref="G44:J56" firstHeaderRow="1" firstDataRow="2" firstDataCol="1"/>
  <pivotFields count="13">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Col"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1">
    <i>
      <x/>
    </i>
    <i i="1">
      <x v="1"/>
    </i>
    <i i="2">
      <x v="2"/>
    </i>
    <i i="3">
      <x v="3"/>
    </i>
    <i i="4">
      <x v="4"/>
    </i>
    <i i="5">
      <x v="5"/>
    </i>
    <i i="6">
      <x v="6"/>
    </i>
    <i i="7">
      <x v="7"/>
    </i>
    <i i="8">
      <x v="8"/>
    </i>
    <i i="9">
      <x v="9"/>
    </i>
    <i i="10">
      <x v="10"/>
    </i>
  </rowItems>
  <colFields count="1">
    <field x="11"/>
  </colFields>
  <colItems count="3">
    <i>
      <x/>
    </i>
    <i>
      <x v="1"/>
    </i>
    <i t="grand">
      <x/>
    </i>
  </colItems>
  <dataFields count="11">
    <dataField name="2014" fld="0" subtotal="average" baseField="0" baseItem="0"/>
    <dataField name="2015" fld="1" subtotal="average" baseField="0" baseItem="0"/>
    <dataField name="2016" fld="2" subtotal="average" baseField="0" baseItem="0"/>
    <dataField name="2017" fld="3" subtotal="average" baseField="0" baseItem="0"/>
    <dataField name="2018" fld="4" subtotal="average" baseField="0" baseItem="0"/>
    <dataField name="2019" fld="5" subtotal="average" baseField="0" baseItem="0"/>
    <dataField name="2020" fld="6" subtotal="average" baseField="0" baseItem="0"/>
    <dataField name="2021" fld="7" subtotal="average" baseField="0" baseItem="0"/>
    <dataField name="2022" fld="8" subtotal="average" baseField="0" baseItem="0"/>
    <dataField name="2023" fld="9" subtotal="average" baseField="0" baseItem="0"/>
    <dataField name="2024" fld="10" subtotal="average" baseField="0" baseItem="0"/>
  </dataFields>
  <chartFormats count="5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0" format="3" series="1">
      <pivotArea type="data" outline="0" fieldPosition="0">
        <references count="1">
          <reference field="4294967294" count="1" selected="0">
            <x v="3"/>
          </reference>
        </references>
      </pivotArea>
    </chartFormat>
    <chartFormat chart="10" format="4" series="1">
      <pivotArea type="data" outline="0" fieldPosition="0">
        <references count="1">
          <reference field="4294967294" count="1" selected="0">
            <x v="4"/>
          </reference>
        </references>
      </pivotArea>
    </chartFormat>
    <chartFormat chart="10" format="5" series="1">
      <pivotArea type="data" outline="0" fieldPosition="0">
        <references count="1">
          <reference field="4294967294" count="1" selected="0">
            <x v="5"/>
          </reference>
        </references>
      </pivotArea>
    </chartFormat>
    <chartFormat chart="10" format="6" series="1">
      <pivotArea type="data" outline="0" fieldPosition="0">
        <references count="1">
          <reference field="4294967294" count="1" selected="0">
            <x v="6"/>
          </reference>
        </references>
      </pivotArea>
    </chartFormat>
    <chartFormat chart="10" format="7" series="1">
      <pivotArea type="data" outline="0" fieldPosition="0">
        <references count="1">
          <reference field="4294967294" count="1" selected="0">
            <x v="7"/>
          </reference>
        </references>
      </pivotArea>
    </chartFormat>
    <chartFormat chart="10" format="8" series="1">
      <pivotArea type="data" outline="0" fieldPosition="0">
        <references count="1">
          <reference field="4294967294" count="1" selected="0">
            <x v="8"/>
          </reference>
        </references>
      </pivotArea>
    </chartFormat>
    <chartFormat chart="10" format="9" series="1">
      <pivotArea type="data" outline="0" fieldPosition="0">
        <references count="1">
          <reference field="4294967294" count="1" selected="0">
            <x v="9"/>
          </reference>
        </references>
      </pivotArea>
    </chartFormat>
    <chartFormat chart="10" format="10" series="1">
      <pivotArea type="data" outline="0" fieldPosition="0">
        <references count="1">
          <reference field="4294967294" count="1" selected="0">
            <x v="10"/>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2"/>
          </reference>
        </references>
      </pivotArea>
    </chartFormat>
    <chartFormat chart="12" format="3" series="1">
      <pivotArea type="data" outline="0" fieldPosition="0">
        <references count="1">
          <reference field="4294967294" count="1" selected="0">
            <x v="3"/>
          </reference>
        </references>
      </pivotArea>
    </chartFormat>
    <chartFormat chart="12" format="4" series="1">
      <pivotArea type="data" outline="0" fieldPosition="0">
        <references count="1">
          <reference field="4294967294" count="1" selected="0">
            <x v="4"/>
          </reference>
        </references>
      </pivotArea>
    </chartFormat>
    <chartFormat chart="12" format="5" series="1">
      <pivotArea type="data" outline="0" fieldPosition="0">
        <references count="1">
          <reference field="4294967294" count="1" selected="0">
            <x v="5"/>
          </reference>
        </references>
      </pivotArea>
    </chartFormat>
    <chartFormat chart="12" format="6" series="1">
      <pivotArea type="data" outline="0" fieldPosition="0">
        <references count="1">
          <reference field="4294967294" count="1" selected="0">
            <x v="6"/>
          </reference>
        </references>
      </pivotArea>
    </chartFormat>
    <chartFormat chart="12" format="7" series="1">
      <pivotArea type="data" outline="0" fieldPosition="0">
        <references count="1">
          <reference field="4294967294" count="1" selected="0">
            <x v="7"/>
          </reference>
        </references>
      </pivotArea>
    </chartFormat>
    <chartFormat chart="12" format="8" series="1">
      <pivotArea type="data" outline="0" fieldPosition="0">
        <references count="1">
          <reference field="4294967294" count="1" selected="0">
            <x v="8"/>
          </reference>
        </references>
      </pivotArea>
    </chartFormat>
    <chartFormat chart="12" format="9" series="1">
      <pivotArea type="data" outline="0" fieldPosition="0">
        <references count="1">
          <reference field="4294967294" count="1" selected="0">
            <x v="9"/>
          </reference>
        </references>
      </pivotArea>
    </chartFormat>
    <chartFormat chart="12" format="10" series="1">
      <pivotArea type="data" outline="0" fieldPosition="0">
        <references count="1">
          <reference field="4294967294" count="1" selected="0">
            <x v="10"/>
          </reference>
        </references>
      </pivotArea>
    </chartFormat>
    <chartFormat chart="12" format="11" series="1">
      <pivotArea type="data" outline="0" fieldPosition="0">
        <references count="2">
          <reference field="4294967294" count="1" selected="0">
            <x v="0"/>
          </reference>
          <reference field="11" count="1" selected="0">
            <x v="0"/>
          </reference>
        </references>
      </pivotArea>
    </chartFormat>
    <chartFormat chart="12" format="12" series="1">
      <pivotArea type="data" outline="0" fieldPosition="0">
        <references count="2">
          <reference field="4294967294" count="1" selected="0">
            <x v="0"/>
          </reference>
          <reference field="11" count="1" selected="0">
            <x v="1"/>
          </reference>
        </references>
      </pivotArea>
    </chartFormat>
    <chartFormat chart="38" format="4" series="1">
      <pivotArea type="data" outline="0" fieldPosition="0">
        <references count="2">
          <reference field="4294967294" count="1" selected="0">
            <x v="0"/>
          </reference>
          <reference field="11" count="1" selected="0">
            <x v="0"/>
          </reference>
        </references>
      </pivotArea>
    </chartFormat>
    <chartFormat chart="38" format="5" series="1">
      <pivotArea type="data" outline="0" fieldPosition="0">
        <references count="2">
          <reference field="4294967294" count="1" selected="0">
            <x v="0"/>
          </reference>
          <reference field="11" count="1" selected="0">
            <x v="1"/>
          </reference>
        </references>
      </pivotArea>
    </chartFormat>
    <chartFormat chart="46" format="0" series="1">
      <pivotArea type="data" outline="0" fieldPosition="0">
        <references count="2">
          <reference field="4294967294" count="1" selected="0">
            <x v="0"/>
          </reference>
          <reference field="11" count="1" selected="0">
            <x v="0"/>
          </reference>
        </references>
      </pivotArea>
    </chartFormat>
    <chartFormat chart="46" format="1" series="1">
      <pivotArea type="data" outline="0" fieldPosition="0">
        <references count="2">
          <reference field="4294967294" count="1" selected="0">
            <x v="0"/>
          </reference>
          <reference field="11" count="1" selected="0">
            <x v="1"/>
          </reference>
        </references>
      </pivotArea>
    </chartFormat>
    <chartFormat chart="50" format="4" series="1">
      <pivotArea type="data" outline="0" fieldPosition="0">
        <references count="2">
          <reference field="4294967294" count="1" selected="0">
            <x v="0"/>
          </reference>
          <reference field="11" count="1" selected="0">
            <x v="0"/>
          </reference>
        </references>
      </pivotArea>
    </chartFormat>
    <chartFormat chart="50" format="5" series="1">
      <pivotArea type="data" outline="0" fieldPosition="0">
        <references count="2">
          <reference field="4294967294" count="1" selected="0">
            <x v="0"/>
          </reference>
          <reference field="11" count="1" selected="0">
            <x v="1"/>
          </reference>
        </references>
      </pivotArea>
    </chartFormat>
    <chartFormat chart="53" format="8" series="1">
      <pivotArea type="data" outline="0" fieldPosition="0">
        <references count="2">
          <reference field="4294967294" count="1" selected="0">
            <x v="0"/>
          </reference>
          <reference field="11" count="1" selected="0">
            <x v="0"/>
          </reference>
        </references>
      </pivotArea>
    </chartFormat>
    <chartFormat chart="53" format="9" series="1">
      <pivotArea type="data" outline="0" fieldPosition="0">
        <references count="2">
          <reference field="4294967294" count="1" selected="0">
            <x v="0"/>
          </reference>
          <reference field="11" count="1" selected="0">
            <x v="1"/>
          </reference>
        </references>
      </pivotArea>
    </chartFormat>
    <chartFormat chart="54" format="6" series="1">
      <pivotArea type="data" outline="0" fieldPosition="0">
        <references count="2">
          <reference field="4294967294" count="1" selected="0">
            <x v="0"/>
          </reference>
          <reference field="11" count="1" selected="0">
            <x v="0"/>
          </reference>
        </references>
      </pivotArea>
    </chartFormat>
    <chartFormat chart="54" format="7" series="1">
      <pivotArea type="data" outline="0" fieldPosition="0">
        <references count="2">
          <reference field="4294967294" count="1" selected="0">
            <x v="0"/>
          </reference>
          <reference field="11" count="1" selected="0">
            <x v="1"/>
          </reference>
        </references>
      </pivotArea>
    </chartFormat>
    <chartFormat chart="55" format="8" series="1">
      <pivotArea type="data" outline="0" fieldPosition="0">
        <references count="2">
          <reference field="4294967294" count="1" selected="0">
            <x v="0"/>
          </reference>
          <reference field="11" count="1" selected="0">
            <x v="0"/>
          </reference>
        </references>
      </pivotArea>
    </chartFormat>
    <chartFormat chart="55" format="9" series="1">
      <pivotArea type="data" outline="0" fieldPosition="0">
        <references count="2">
          <reference field="4294967294" count="1" selected="0">
            <x v="0"/>
          </reference>
          <reference field="11" count="1" selected="0">
            <x v="1"/>
          </reference>
        </references>
      </pivotArea>
    </chartFormat>
    <chartFormat chart="56" format="8" series="1">
      <pivotArea type="data" outline="0" fieldPosition="0">
        <references count="2">
          <reference field="4294967294" count="1" selected="0">
            <x v="0"/>
          </reference>
          <reference field="11" count="1" selected="0">
            <x v="0"/>
          </reference>
        </references>
      </pivotArea>
    </chartFormat>
    <chartFormat chart="56" format="9" series="1">
      <pivotArea type="data" outline="0" fieldPosition="0">
        <references count="2">
          <reference field="4294967294" count="1" selected="0">
            <x v="0"/>
          </reference>
          <reference field="11" count="1" selected="0">
            <x v="1"/>
          </reference>
        </references>
      </pivotArea>
    </chartFormat>
    <chartFormat chart="57" format="8" series="1">
      <pivotArea type="data" outline="0" fieldPosition="0">
        <references count="2">
          <reference field="4294967294" count="1" selected="0">
            <x v="0"/>
          </reference>
          <reference field="11" count="1" selected="0">
            <x v="0"/>
          </reference>
        </references>
      </pivotArea>
    </chartFormat>
    <chartFormat chart="57" format="9" series="1">
      <pivotArea type="data" outline="0" fieldPosition="0">
        <references count="2">
          <reference field="4294967294" count="1" selected="0">
            <x v="0"/>
          </reference>
          <reference field="11" count="1" selected="0">
            <x v="1"/>
          </reference>
        </references>
      </pivotArea>
    </chartFormat>
    <chartFormat chart="58" format="0" series="1">
      <pivotArea type="data" outline="0" fieldPosition="0">
        <references count="2">
          <reference field="4294967294" count="1" selected="0">
            <x v="0"/>
          </reference>
          <reference field="11" count="1" selected="0">
            <x v="0"/>
          </reference>
        </references>
      </pivotArea>
    </chartFormat>
    <chartFormat chart="58" format="1" series="1">
      <pivotArea type="data" outline="0" fieldPosition="0">
        <references count="2">
          <reference field="4294967294" count="1" selected="0">
            <x v="0"/>
          </reference>
          <reference field="11" count="1" selected="0">
            <x v="1"/>
          </reference>
        </references>
      </pivotArea>
    </chartFormat>
  </chartFormats>
  <pivotHierarchies count="49">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2022"/>
    <pivotHierarchy dragToData="1"/>
    <pivotHierarchy dragToData="1"/>
    <pivotHierarchy dragToData="1"/>
    <pivotHierarchy dragToData="1"/>
    <pivotHierarchy dragToData="1"/>
    <pivotHierarchy dragToData="1"/>
    <pivotHierarchy dragToData="1"/>
    <pivotHierarchy dragToData="1" caption="2014"/>
    <pivotHierarchy dragToData="1" caption="2015"/>
    <pivotHierarchy dragToData="1" caption="2016"/>
    <pivotHierarchy dragToData="1" caption="2017"/>
    <pivotHierarchy dragToData="1" caption="2018"/>
    <pivotHierarchy dragToData="1" caption="2019"/>
    <pivotHierarchy dragToData="1" caption="2020"/>
    <pivotHierarchy dragToData="1" caption="2021"/>
    <pivotHierarchy dragToData="1" caption="2022"/>
    <pivotHierarchy dragToData="1"/>
    <pivotHierarchy dragToData="1"/>
    <pivotHierarchy dragToData="1" caption="2023"/>
    <pivotHierarchy dragToData="1" caption="2024"/>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Q$1135">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6F7D1D4-9679-46BD-B212-329BA1667404}" name="Rate trend by region" cacheId="476"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8">
  <location ref="D2:K14" firstHeaderRow="1" firstDataRow="2" firstDataCol="1"/>
  <pivotFields count="13">
    <pivotField axis="axisCol"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1">
    <i>
      <x/>
    </i>
    <i i="1">
      <x v="1"/>
    </i>
    <i i="2">
      <x v="2"/>
    </i>
    <i i="3">
      <x v="3"/>
    </i>
    <i i="4">
      <x v="4"/>
    </i>
    <i i="5">
      <x v="5"/>
    </i>
    <i i="6">
      <x v="6"/>
    </i>
    <i i="7">
      <x v="7"/>
    </i>
    <i i="8">
      <x v="8"/>
    </i>
    <i i="9">
      <x v="9"/>
    </i>
    <i i="10">
      <x v="10"/>
    </i>
  </rowItems>
  <colFields count="1">
    <field x="0"/>
  </colFields>
  <colItems count="7">
    <i>
      <x/>
    </i>
    <i>
      <x v="1"/>
    </i>
    <i>
      <x v="2"/>
    </i>
    <i>
      <x v="3"/>
    </i>
    <i>
      <x v="4"/>
    </i>
    <i>
      <x v="5"/>
    </i>
    <i t="grand">
      <x/>
    </i>
  </colItems>
  <dataFields count="11">
    <dataField name="2014" fld="1" subtotal="average" baseField="0" baseItem="0"/>
    <dataField name="2015" fld="2" subtotal="average" baseField="0" baseItem="0"/>
    <dataField name="2016" fld="3" subtotal="average" baseField="0" baseItem="0"/>
    <dataField name="2017" fld="4" subtotal="average" baseField="0" baseItem="0"/>
    <dataField name="2018" fld="5" subtotal="average" baseField="0" baseItem="0"/>
    <dataField name="2019" fld="6" subtotal="average" baseField="0" baseItem="0"/>
    <dataField name="2020" fld="7" subtotal="average" baseField="0" baseItem="0"/>
    <dataField name="2021" fld="8" subtotal="average" baseField="0" baseItem="0"/>
    <dataField name="2022" fld="9" subtotal="average" baseField="0" baseItem="0"/>
    <dataField name="2023" fld="10" subtotal="average" baseField="0" baseItem="0"/>
    <dataField name="2024" fld="11" subtotal="average" baseField="0" baseItem="0"/>
  </dataFields>
  <chartFormats count="12">
    <chartFormat chart="24" format="0" series="1">
      <pivotArea type="data" outline="0" fieldPosition="0">
        <references count="2">
          <reference field="4294967294" count="1" selected="0">
            <x v="0"/>
          </reference>
          <reference field="0" count="1" selected="0">
            <x v="0"/>
          </reference>
        </references>
      </pivotArea>
    </chartFormat>
    <chartFormat chart="24" format="1" series="1">
      <pivotArea type="data" outline="0" fieldPosition="0">
        <references count="2">
          <reference field="4294967294" count="1" selected="0">
            <x v="0"/>
          </reference>
          <reference field="0" count="1" selected="0">
            <x v="1"/>
          </reference>
        </references>
      </pivotArea>
    </chartFormat>
    <chartFormat chart="24" format="2" series="1">
      <pivotArea type="data" outline="0" fieldPosition="0">
        <references count="2">
          <reference field="4294967294" count="1" selected="0">
            <x v="0"/>
          </reference>
          <reference field="0" count="1" selected="0">
            <x v="2"/>
          </reference>
        </references>
      </pivotArea>
    </chartFormat>
    <chartFormat chart="24" format="3" series="1">
      <pivotArea type="data" outline="0" fieldPosition="0">
        <references count="2">
          <reference field="4294967294" count="1" selected="0">
            <x v="0"/>
          </reference>
          <reference field="0" count="1" selected="0">
            <x v="3"/>
          </reference>
        </references>
      </pivotArea>
    </chartFormat>
    <chartFormat chart="24" format="4" series="1">
      <pivotArea type="data" outline="0" fieldPosition="0">
        <references count="2">
          <reference field="4294967294" count="1" selected="0">
            <x v="0"/>
          </reference>
          <reference field="0" count="1" selected="0">
            <x v="4"/>
          </reference>
        </references>
      </pivotArea>
    </chartFormat>
    <chartFormat chart="24" format="5" series="1">
      <pivotArea type="data" outline="0" fieldPosition="0">
        <references count="2">
          <reference field="4294967294" count="1" selected="0">
            <x v="0"/>
          </reference>
          <reference field="0" count="1" selected="0">
            <x v="5"/>
          </reference>
        </references>
      </pivotArea>
    </chartFormat>
    <chartFormat chart="30" format="12" series="1">
      <pivotArea type="data" outline="0" fieldPosition="0">
        <references count="2">
          <reference field="4294967294" count="1" selected="0">
            <x v="0"/>
          </reference>
          <reference field="0" count="1" selected="0">
            <x v="0"/>
          </reference>
        </references>
      </pivotArea>
    </chartFormat>
    <chartFormat chart="30" format="13" series="1">
      <pivotArea type="data" outline="0" fieldPosition="0">
        <references count="2">
          <reference field="4294967294" count="1" selected="0">
            <x v="0"/>
          </reference>
          <reference field="0" count="1" selected="0">
            <x v="1"/>
          </reference>
        </references>
      </pivotArea>
    </chartFormat>
    <chartFormat chart="30" format="14" series="1">
      <pivotArea type="data" outline="0" fieldPosition="0">
        <references count="2">
          <reference field="4294967294" count="1" selected="0">
            <x v="0"/>
          </reference>
          <reference field="0" count="1" selected="0">
            <x v="2"/>
          </reference>
        </references>
      </pivotArea>
    </chartFormat>
    <chartFormat chart="30" format="15" series="1">
      <pivotArea type="data" outline="0" fieldPosition="0">
        <references count="2">
          <reference field="4294967294" count="1" selected="0">
            <x v="0"/>
          </reference>
          <reference field="0" count="1" selected="0">
            <x v="3"/>
          </reference>
        </references>
      </pivotArea>
    </chartFormat>
    <chartFormat chart="30" format="16" series="1">
      <pivotArea type="data" outline="0" fieldPosition="0">
        <references count="2">
          <reference field="4294967294" count="1" selected="0">
            <x v="0"/>
          </reference>
          <reference field="0" count="1" selected="0">
            <x v="4"/>
          </reference>
        </references>
      </pivotArea>
    </chartFormat>
    <chartFormat chart="30" format="17" series="1">
      <pivotArea type="data" outline="0" fieldPosition="0">
        <references count="2">
          <reference field="4294967294" count="1" selected="0">
            <x v="0"/>
          </reference>
          <reference field="0" count="1" selected="0">
            <x v="5"/>
          </reference>
        </references>
      </pivotArea>
    </chartFormat>
  </chartFormats>
  <pivotHierarchies count="49">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2022"/>
    <pivotHierarchy dragToData="1"/>
    <pivotHierarchy dragToData="1"/>
    <pivotHierarchy dragToData="1"/>
    <pivotHierarchy dragToData="1"/>
    <pivotHierarchy dragToData="1"/>
    <pivotHierarchy dragToData="1"/>
    <pivotHierarchy dragToData="1"/>
    <pivotHierarchy dragToData="1" caption="2014"/>
    <pivotHierarchy dragToData="1" caption="2015"/>
    <pivotHierarchy dragToData="1" caption="2016"/>
    <pivotHierarchy dragToData="1" caption="2017"/>
    <pivotHierarchy dragToData="1" caption="2018"/>
    <pivotHierarchy dragToData="1" caption="2019"/>
    <pivotHierarchy dragToData="1" caption="2020"/>
    <pivotHierarchy dragToData="1" caption="2021"/>
    <pivotHierarchy dragToData="1" caption="2022"/>
    <pivotHierarchy dragToData="1"/>
    <pivotHierarchy dragToData="1"/>
    <pivotHierarchy dragToData="1" caption="2023"/>
    <pivotHierarchy dragToData="1" caption="2024"/>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Q$1135">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A0C43CF-4EA4-4752-9638-34FF70E34D84}" name="Rate trend by  age category" cacheId="482"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7">
  <location ref="A44:D56" firstHeaderRow="1" firstDataRow="2" firstDataCol="1"/>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Col" allDrilled="1" subtotalTop="0" showAll="0" sortType="ascending" defaultSubtotal="0" defaultAttributeDrillState="1">
      <items count="2">
        <item x="0"/>
        <item x="1"/>
      </items>
    </pivotField>
  </pivotFields>
  <rowFields count="1">
    <field x="-2"/>
  </rowFields>
  <rowItems count="11">
    <i>
      <x/>
    </i>
    <i i="1">
      <x v="1"/>
    </i>
    <i i="2">
      <x v="2"/>
    </i>
    <i i="3">
      <x v="3"/>
    </i>
    <i i="4">
      <x v="4"/>
    </i>
    <i i="5">
      <x v="5"/>
    </i>
    <i i="6">
      <x v="6"/>
    </i>
    <i i="7">
      <x v="7"/>
    </i>
    <i i="8">
      <x v="8"/>
    </i>
    <i i="9">
      <x v="9"/>
    </i>
    <i i="10">
      <x v="10"/>
    </i>
  </rowItems>
  <colFields count="1">
    <field x="11"/>
  </colFields>
  <colItems count="3">
    <i>
      <x/>
    </i>
    <i>
      <x v="1"/>
    </i>
    <i t="grand">
      <x/>
    </i>
  </colItems>
  <dataFields count="11">
    <dataField name="2014" fld="0" subtotal="average" baseField="0" baseItem="0"/>
    <dataField name="2015" fld="1" subtotal="average" baseField="0" baseItem="0"/>
    <dataField name="2016" fld="2" subtotal="average" baseField="0" baseItem="0"/>
    <dataField name="2017" fld="3" subtotal="average" baseField="0" baseItem="0"/>
    <dataField name="2018" fld="4" subtotal="average" baseField="0" baseItem="0"/>
    <dataField name="2019" fld="5" subtotal="average" baseField="0" baseItem="0"/>
    <dataField name="2020" fld="6" subtotal="average" baseField="0" baseItem="0"/>
    <dataField name="2021" fld="7" subtotal="average" baseField="0" baseItem="0"/>
    <dataField name="2022" fld="8" subtotal="average" baseField="0" baseItem="0"/>
    <dataField name="2023" fld="9" subtotal="average" baseField="0" baseItem="0"/>
    <dataField name="2024" fld="10" subtotal="average" baseField="0" baseItem="0"/>
  </dataFields>
  <chartFormats count="2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0" format="3" series="1">
      <pivotArea type="data" outline="0" fieldPosition="0">
        <references count="1">
          <reference field="4294967294" count="1" selected="0">
            <x v="3"/>
          </reference>
        </references>
      </pivotArea>
    </chartFormat>
    <chartFormat chart="10" format="4" series="1">
      <pivotArea type="data" outline="0" fieldPosition="0">
        <references count="1">
          <reference field="4294967294" count="1" selected="0">
            <x v="4"/>
          </reference>
        </references>
      </pivotArea>
    </chartFormat>
    <chartFormat chart="10" format="5" series="1">
      <pivotArea type="data" outline="0" fieldPosition="0">
        <references count="1">
          <reference field="4294967294" count="1" selected="0">
            <x v="5"/>
          </reference>
        </references>
      </pivotArea>
    </chartFormat>
    <chartFormat chart="10" format="6" series="1">
      <pivotArea type="data" outline="0" fieldPosition="0">
        <references count="1">
          <reference field="4294967294" count="1" selected="0">
            <x v="6"/>
          </reference>
        </references>
      </pivotArea>
    </chartFormat>
    <chartFormat chart="10" format="7" series="1">
      <pivotArea type="data" outline="0" fieldPosition="0">
        <references count="1">
          <reference field="4294967294" count="1" selected="0">
            <x v="7"/>
          </reference>
        </references>
      </pivotArea>
    </chartFormat>
    <chartFormat chart="10" format="8" series="1">
      <pivotArea type="data" outline="0" fieldPosition="0">
        <references count="1">
          <reference field="4294967294" count="1" selected="0">
            <x v="8"/>
          </reference>
        </references>
      </pivotArea>
    </chartFormat>
    <chartFormat chart="10" format="9" series="1">
      <pivotArea type="data" outline="0" fieldPosition="0">
        <references count="1">
          <reference field="4294967294" count="1" selected="0">
            <x v="9"/>
          </reference>
        </references>
      </pivotArea>
    </chartFormat>
    <chartFormat chart="10" format="10" series="1">
      <pivotArea type="data" outline="0" fieldPosition="0">
        <references count="1">
          <reference field="4294967294" count="1" selected="0">
            <x v="10"/>
          </reference>
        </references>
      </pivotArea>
    </chartFormat>
    <chartFormat chart="10" format="11" series="1">
      <pivotArea type="data" outline="0" fieldPosition="0">
        <references count="2">
          <reference field="4294967294" count="1" selected="0">
            <x v="0"/>
          </reference>
          <reference field="11" count="1" selected="0">
            <x v="0"/>
          </reference>
        </references>
      </pivotArea>
    </chartFormat>
    <chartFormat chart="10" format="13" series="1">
      <pivotArea type="data" outline="0" fieldPosition="0">
        <references count="2">
          <reference field="4294967294" count="1" selected="0">
            <x v="0"/>
          </reference>
          <reference field="11" count="1" selected="0">
            <x v="1"/>
          </reference>
        </references>
      </pivotArea>
    </chartFormat>
    <chartFormat chart="36" format="8" series="1">
      <pivotArea type="data" outline="0" fieldPosition="0">
        <references count="2">
          <reference field="4294967294" count="1" selected="0">
            <x v="0"/>
          </reference>
          <reference field="11" count="1" selected="0">
            <x v="0"/>
          </reference>
        </references>
      </pivotArea>
    </chartFormat>
    <chartFormat chart="36" format="9" series="1">
      <pivotArea type="data" outline="0" fieldPosition="0">
        <references count="2">
          <reference field="4294967294" count="1" selected="0">
            <x v="0"/>
          </reference>
          <reference field="11" count="1" selected="0">
            <x v="1"/>
          </reference>
        </references>
      </pivotArea>
    </chartFormat>
  </chartFormats>
  <pivotHierarchies count="49">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2022"/>
    <pivotHierarchy dragToData="1"/>
    <pivotHierarchy dragToData="1"/>
    <pivotHierarchy dragToData="1"/>
    <pivotHierarchy dragToData="1"/>
    <pivotHierarchy dragToData="1"/>
    <pivotHierarchy dragToData="1"/>
    <pivotHierarchy dragToData="1"/>
    <pivotHierarchy dragToData="1" caption="2014"/>
    <pivotHierarchy dragToData="1" caption="2015"/>
    <pivotHierarchy dragToData="1" caption="2016"/>
    <pivotHierarchy dragToData="1" caption="2017"/>
    <pivotHierarchy dragToData="1" caption="2018"/>
    <pivotHierarchy dragToData="1" caption="2019"/>
    <pivotHierarchy dragToData="1" caption="2020"/>
    <pivotHierarchy dragToData="1" caption="2021"/>
    <pivotHierarchy dragToData="1" caption="2022"/>
    <pivotHierarchy dragToData="1"/>
    <pivotHierarchy dragToData="1"/>
    <pivotHierarchy dragToData="1" caption="2023"/>
    <pivotHierarchy dragToData="1" caption="2024"/>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Q$1135">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2CB22E-E600-445B-9029-A1F0A4ECCA00}" name="Average rate by region" cacheId="46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0">
  <location ref="A17:B24"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Average rate" fld="1" subtotal="average" baseField="0" baseItem="0"/>
  </dataFields>
  <chartFormats count="2">
    <chartFormat chart="0" format="2"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Q$1135">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10D1DC-5869-49D8-A984-B331E36794F9}" name="Global rate trend" cacheId="47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5">
  <location ref="A2:B14" firstHeaderRow="1" firstDataRow="1" firstDataCol="1"/>
  <pivotFields count="3">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Items count="1">
    <i/>
  </colItems>
  <dataFields count="1">
    <dataField name="Average rate" fld="1" subtotal="average" baseField="0" baseItem="0"/>
  </dataFields>
  <chartFormats count="6">
    <chartFormat chart="25"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Average rate"/>
    <pivotHierarchy dragToData="1" caption="Average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gregations!$A$2:$B$13">
        <x15:activeTabTopLevelEntity name="[Range]"/>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790C43-2675-4D12-8C34-CFCB479CEB37}" name="Gender distribution per region" cacheId="49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5">
  <location ref="F29:I37" firstHeaderRow="1" firstDataRow="2"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3">
    <i>
      <x/>
    </i>
    <i>
      <x v="1"/>
    </i>
    <i t="grand">
      <x/>
    </i>
  </colItems>
  <dataFields count="1">
    <dataField name="Average of average" fld="1" subtotal="average" baseField="0" baseItem="0"/>
  </dataFields>
  <chartFormats count="2">
    <chartFormat chart="32" format="8" series="1">
      <pivotArea type="data" outline="0" fieldPosition="0">
        <references count="2">
          <reference field="4294967294" count="1" selected="0">
            <x v="0"/>
          </reference>
          <reference field="2" count="1" selected="0">
            <x v="0"/>
          </reference>
        </references>
      </pivotArea>
    </chartFormat>
    <chartFormat chart="32" format="9" series="1">
      <pivotArea type="data" outline="0" fieldPosition="0">
        <references count="2">
          <reference field="4294967294" count="1" selected="0">
            <x v="0"/>
          </reference>
          <reference field="2" count="1" selected="0">
            <x v="1"/>
          </reference>
        </references>
      </pivotArea>
    </chartFormat>
  </chartFormats>
  <pivotHierarchies count="49">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aver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Q$1135">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118F05-0433-4A36-9CA2-617D5A8FF413}" name="Best employment rates" cacheId="47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showHeaders="0" outline="1" outlineData="1" multipleFieldFilters="0" chartFormat="33">
  <location ref="G17:H22"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4"/>
    </i>
    <i>
      <x v="1"/>
    </i>
    <i>
      <x v="3"/>
    </i>
    <i>
      <x v="2"/>
    </i>
    <i>
      <x/>
    </i>
  </rowItems>
  <colItems count="1">
    <i/>
  </colItems>
  <dataFields count="1">
    <dataField name="Average rate" fld="0" subtotal="average" baseField="1" baseItem="0"/>
  </dataFields>
  <chartFormats count="2">
    <chartFormat chart="20"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25">
      <autoFilter ref="A1">
        <filterColumn colId="0">
          <top10 top="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Q$1135">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DD9626-05EA-4AE9-B754-7167A879B393}" name="Age category distribution per region" cacheId="47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5">
  <location ref="A29:D37" firstHeaderRow="1" firstDataRow="2"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7">
    <i>
      <x/>
    </i>
    <i>
      <x v="1"/>
    </i>
    <i>
      <x v="2"/>
    </i>
    <i>
      <x v="3"/>
    </i>
    <i>
      <x v="4"/>
    </i>
    <i>
      <x v="5"/>
    </i>
    <i t="grand">
      <x/>
    </i>
  </rowItems>
  <colFields count="1">
    <field x="2"/>
  </colFields>
  <colItems count="3">
    <i>
      <x/>
    </i>
    <i>
      <x v="1"/>
    </i>
    <i t="grand">
      <x/>
    </i>
  </colItems>
  <dataFields count="1">
    <dataField name="Average of average" fld="1" subtotal="average" baseField="0" baseItem="0"/>
  </dataFields>
  <chartFormats count="8">
    <chartFormat chart="19" format="12" series="1">
      <pivotArea type="data" outline="0" fieldPosition="0">
        <references count="2">
          <reference field="4294967294" count="1" selected="0">
            <x v="0"/>
          </reference>
          <reference field="2" count="1" selected="0">
            <x v="0"/>
          </reference>
        </references>
      </pivotArea>
    </chartFormat>
    <chartFormat chart="19" format="14" series="1">
      <pivotArea type="data" outline="0" fieldPosition="0">
        <references count="2">
          <reference field="4294967294" count="1" selected="0">
            <x v="0"/>
          </reference>
          <reference field="2" count="1" selected="0">
            <x v="1"/>
          </reference>
        </references>
      </pivotArea>
    </chartFormat>
    <chartFormat chart="22" format="15" series="1">
      <pivotArea type="data" outline="0" fieldPosition="0">
        <references count="2">
          <reference field="4294967294" count="1" selected="0">
            <x v="0"/>
          </reference>
          <reference field="2" count="1" selected="0">
            <x v="0"/>
          </reference>
        </references>
      </pivotArea>
    </chartFormat>
    <chartFormat chart="22" format="17" series="1">
      <pivotArea type="data" outline="0" fieldPosition="0">
        <references count="2">
          <reference field="4294967294" count="1" selected="0">
            <x v="0"/>
          </reference>
          <reference field="2" count="1" selected="0">
            <x v="1"/>
          </reference>
        </references>
      </pivotArea>
    </chartFormat>
    <chartFormat chart="23" format="18" series="1">
      <pivotArea type="data" outline="0" fieldPosition="0">
        <references count="2">
          <reference field="4294967294" count="1" selected="0">
            <x v="0"/>
          </reference>
          <reference field="2" count="1" selected="0">
            <x v="0"/>
          </reference>
        </references>
      </pivotArea>
    </chartFormat>
    <chartFormat chart="23" format="20" series="1">
      <pivotArea type="data" outline="0" fieldPosition="0">
        <references count="2">
          <reference field="4294967294" count="1" selected="0">
            <x v="0"/>
          </reference>
          <reference field="2" count="1" selected="0">
            <x v="1"/>
          </reference>
        </references>
      </pivotArea>
    </chartFormat>
    <chartFormat chart="24" format="18" series="1">
      <pivotArea type="data" outline="0" fieldPosition="0">
        <references count="2">
          <reference field="4294967294" count="1" selected="0">
            <x v="0"/>
          </reference>
          <reference field="2" count="1" selected="0">
            <x v="0"/>
          </reference>
        </references>
      </pivotArea>
    </chartFormat>
    <chartFormat chart="24" format="20" series="1">
      <pivotArea type="data" outline="0" fieldPosition="0">
        <references count="2">
          <reference field="4294967294" count="1" selected="0">
            <x v="0"/>
          </reference>
          <reference field="2" count="1" selected="0">
            <x v="1"/>
          </reference>
        </references>
      </pivotArea>
    </chartFormat>
  </chartFormats>
  <pivotHierarchies count="49">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aver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Q$1135">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D397CB-EDE2-42CE-85E6-FF3346428550}" name="Unemployment rate per gender" cacheId="48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6">
  <location ref="B68:C71" firstHeaderRow="1" firstDataRow="1" firstDataCol="1"/>
  <pivotFields count="3">
    <pivotField axis="axisRow" allDrilled="1" subtotalTop="0" showAll="0" sortType="ascending"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Average rate" fld="1" subtotal="average" baseField="0" baseItem="0"/>
  </dataFields>
  <pivotHierarchies count="49">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Q$1135">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54F7F8E-EF3D-459D-8641-6DBC5C4FC11D}" name="Worst employment rates" cacheId="46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6">
  <location ref="D17:E23"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1"/>
    </i>
    <i>
      <x v="4"/>
    </i>
    <i>
      <x v="2"/>
    </i>
    <i>
      <x v="3"/>
    </i>
    <i>
      <x/>
    </i>
    <i t="grand">
      <x/>
    </i>
  </rowItems>
  <colItems count="1">
    <i/>
  </colItems>
  <dataFields count="1">
    <dataField name="Average rate" fld="0" subtotal="average" baseField="1" baseItem="0"/>
  </dataFields>
  <chartFormats count="1">
    <chartFormat chart="2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5">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Q$1135">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383976-F2B7-455C-A55B-59532F8FCF73}" name="Unemployment rate per age category" cacheId="1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E68:F71" firstHeaderRow="1" firstDataRow="1" firstDataCol="1"/>
  <pivotFields count="3">
    <pivotField dataField="1" subtotalTop="0" showAll="0" defaultSubtotal="0"/>
    <pivotField axis="axisRow" allDrilled="1" subtotalTop="0" showAll="0" sortType="ascending"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Average rate" fld="0" subtotal="average" baseField="1" baseItem="0"/>
  </dataFields>
  <pivotHierarchies count="49">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Q$1135">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FB434222-2579-4450-B514-3B11ABB59282}" sourceName="[Range 1].[sex]">
  <pivotTables>
    <pivotTable tabId="10" name="Worst employment rates"/>
    <pivotTable tabId="10" name="Average rate by region"/>
    <pivotTable tabId="10" name="Best employment rates"/>
    <pivotTable tabId="10" name="Global rate trend"/>
    <pivotTable tabId="10" name="Rate trend by region"/>
    <pivotTable tabId="10" name="Age category distribution per region"/>
    <pivotTable tabId="10" name="Rate trend by  age category"/>
    <pivotTable tabId="10" name="Rate trend per gender"/>
    <pivotTable tabId="10" name="Unemployment rate per age category"/>
    <pivotTable tabId="10" name="Gender distribution per region"/>
  </pivotTables>
  <data>
    <olap pivotCacheId="1303806441">
      <levels count="2">
        <level uniqueName="[Range 1].[sex].[(All)]" sourceCaption="(All)" count="0"/>
        <level uniqueName="[Range 1].[sex].[sex]" sourceCaption="sex" count="2">
          <ranges>
            <range startItem="0">
              <i n="[Range 1].[sex].&amp;[Female]" c="Female"/>
              <i n="[Range 1].[sex].&amp;[Male]" c="Male"/>
            </range>
          </ranges>
        </level>
      </levels>
      <selections count="1">
        <selection n="[Range 1].[sex].[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ies" xr10:uid="{63ADC19B-06D9-4E31-B830-6D2297D016FC}" sourceName="[Range 1].[age_categories]">
  <pivotTables>
    <pivotTable tabId="10" name="Worst employment rates"/>
    <pivotTable tabId="10" name="Average rate by region"/>
    <pivotTable tabId="10" name="Best employment rates"/>
    <pivotTable tabId="10" name="Global rate trend"/>
    <pivotTable tabId="10" name="Rate trend by region"/>
    <pivotTable tabId="10" name="Age category distribution per region"/>
    <pivotTable tabId="10" name="Rate trend by  age category"/>
    <pivotTable tabId="10" name="Rate trend per gender"/>
    <pivotTable tabId="10" name="Unemployment rate per gender"/>
    <pivotTable tabId="10" name="Gender distribution per region"/>
  </pivotTables>
  <data>
    <olap pivotCacheId="1303806441">
      <levels count="2">
        <level uniqueName="[Range 1].[age_categories].[(All)]" sourceCaption="(All)" count="0"/>
        <level uniqueName="[Range 1].[age_categories].[age_categories]" sourceCaption="age_categories" count="2">
          <ranges>
            <range startItem="0">
              <i n="[Range 1].[age_categories].&amp;[Adults]" c="Adults"/>
              <i n="[Range 1].[age_categories].&amp;[Youth]" c="Youth"/>
            </range>
          </ranges>
        </level>
      </levels>
      <selections count="1">
        <selection n="[Range 1].[age_categorie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4" xr10:uid="{35E3169E-9BC4-4E0F-8676-5129E04B8C80}" cache="Slicer_sex" caption="Gender" level="1" style="SlicerStyleDark1" rowHeight="274320"/>
  <slicer name="age_categories 4" xr10:uid="{E3B3D2CC-64AD-402C-A150-48D9FE00C72D}" cache="Slicer_age_categories" caption="Age category" level="1" style="SlicerStyleDark1"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3" xr10:uid="{0F7A4ED0-C4B7-4D5F-9B00-3D6082E390CA}" cache="Slicer_sex" caption="Gender" level="1" style="SlicerStyleDark1" rowHeight="274320"/>
  <slicer name="age_categories 3" xr10:uid="{0F74518B-FF88-4256-A0BB-75A8FCFBC88C}" cache="Slicer_age_categories" caption="Age category" level="1" style="SlicerStyleDark1" rowHeight="274320"/>
</slicers>
</file>

<file path=xl/theme/theme1.xml><?xml version="1.0" encoding="utf-8"?>
<a:theme xmlns:a="http://schemas.openxmlformats.org/drawingml/2006/main" name="Office Theme">
  <a:themeElements>
    <a:clrScheme name="Custom 6">
      <a:dk1>
        <a:sysClr val="windowText" lastClr="000000"/>
      </a:dk1>
      <a:lt1>
        <a:sysClr val="window" lastClr="FFFFFF"/>
      </a:lt1>
      <a:dk2>
        <a:srgbClr val="FFFFFF"/>
      </a:dk2>
      <a:lt2>
        <a:srgbClr val="FFFFFF"/>
      </a:lt2>
      <a:accent1>
        <a:srgbClr val="084A6F"/>
      </a:accent1>
      <a:accent2>
        <a:srgbClr val="DC3F3F"/>
      </a:accent2>
      <a:accent3>
        <a:srgbClr val="18BBE3"/>
      </a:accent3>
      <a:accent4>
        <a:srgbClr val="FF8513"/>
      </a:accent4>
      <a:accent5>
        <a:srgbClr val="DCD69A"/>
      </a:accent5>
      <a:accent6>
        <a:srgbClr val="AC0379"/>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135"/>
  <sheetViews>
    <sheetView workbookViewId="0">
      <selection activeCell="B1" sqref="B1"/>
    </sheetView>
  </sheetViews>
  <sheetFormatPr defaultRowHeight="14.5" x14ac:dyDescent="0.35"/>
  <sheetData>
    <row r="1" spans="1:16" x14ac:dyDescent="0.35">
      <c r="A1" t="s">
        <v>0</v>
      </c>
      <c r="B1" t="s">
        <v>1</v>
      </c>
      <c r="C1" t="s">
        <v>2</v>
      </c>
      <c r="D1" t="s">
        <v>3</v>
      </c>
      <c r="E1" t="s">
        <v>4</v>
      </c>
      <c r="F1">
        <v>2014</v>
      </c>
      <c r="G1">
        <v>2015</v>
      </c>
      <c r="H1">
        <v>2016</v>
      </c>
      <c r="I1">
        <v>2017</v>
      </c>
      <c r="J1">
        <v>2018</v>
      </c>
      <c r="K1">
        <v>2019</v>
      </c>
      <c r="L1">
        <v>2020</v>
      </c>
      <c r="M1">
        <v>2021</v>
      </c>
      <c r="N1">
        <v>2022</v>
      </c>
      <c r="O1">
        <v>2023</v>
      </c>
      <c r="P1">
        <v>2024</v>
      </c>
    </row>
    <row r="2" spans="1:16" x14ac:dyDescent="0.35">
      <c r="A2" t="s">
        <v>5</v>
      </c>
      <c r="B2" t="s">
        <v>6</v>
      </c>
      <c r="C2" t="s">
        <v>7</v>
      </c>
      <c r="D2" t="s">
        <v>8</v>
      </c>
      <c r="E2" t="s">
        <v>9</v>
      </c>
      <c r="F2">
        <v>13.34</v>
      </c>
      <c r="G2">
        <v>15.974</v>
      </c>
      <c r="H2">
        <v>18.57</v>
      </c>
      <c r="I2">
        <v>21.137</v>
      </c>
      <c r="J2">
        <v>20.649000000000001</v>
      </c>
      <c r="K2">
        <v>20.154</v>
      </c>
      <c r="L2">
        <v>21.228000000000002</v>
      </c>
      <c r="M2">
        <v>21.64</v>
      </c>
      <c r="N2">
        <v>30.561</v>
      </c>
      <c r="O2">
        <v>32.200000000000003</v>
      </c>
      <c r="P2">
        <v>33.332000000000001</v>
      </c>
    </row>
    <row r="3" spans="1:16" x14ac:dyDescent="0.35">
      <c r="A3" t="s">
        <v>5</v>
      </c>
      <c r="B3" t="s">
        <v>6</v>
      </c>
      <c r="C3" t="s">
        <v>7</v>
      </c>
      <c r="D3" t="s">
        <v>10</v>
      </c>
      <c r="E3" t="s">
        <v>11</v>
      </c>
      <c r="F3">
        <v>8.5760000000000005</v>
      </c>
      <c r="G3">
        <v>9.0139999999999993</v>
      </c>
      <c r="H3">
        <v>9.4629999999999992</v>
      </c>
      <c r="I3">
        <v>9.92</v>
      </c>
      <c r="J3">
        <v>11.223000000000001</v>
      </c>
      <c r="K3">
        <v>12.587</v>
      </c>
      <c r="L3">
        <v>14.079000000000001</v>
      </c>
      <c r="M3">
        <v>14.414999999999999</v>
      </c>
      <c r="N3">
        <v>23.818000000000001</v>
      </c>
      <c r="O3">
        <v>26.192</v>
      </c>
      <c r="P3">
        <v>28.297999999999998</v>
      </c>
    </row>
    <row r="4" spans="1:16" x14ac:dyDescent="0.35">
      <c r="A4" t="s">
        <v>5</v>
      </c>
      <c r="B4" t="s">
        <v>6</v>
      </c>
      <c r="C4" t="s">
        <v>7</v>
      </c>
      <c r="D4" t="s">
        <v>12</v>
      </c>
      <c r="E4" t="s">
        <v>13</v>
      </c>
      <c r="F4">
        <v>10.305999999999999</v>
      </c>
      <c r="G4">
        <v>11.552</v>
      </c>
      <c r="H4">
        <v>12.789</v>
      </c>
      <c r="I4">
        <v>14.016999999999999</v>
      </c>
      <c r="J4">
        <v>14.706</v>
      </c>
      <c r="K4">
        <v>15.417999999999999</v>
      </c>
      <c r="L4">
        <v>16.783000000000001</v>
      </c>
      <c r="M4">
        <v>17.134</v>
      </c>
      <c r="N4">
        <v>26.745999999999999</v>
      </c>
      <c r="O4">
        <v>29.193000000000001</v>
      </c>
      <c r="P4">
        <v>30.956</v>
      </c>
    </row>
    <row r="5" spans="1:16" x14ac:dyDescent="0.35">
      <c r="A5" t="s">
        <v>5</v>
      </c>
      <c r="B5" t="s">
        <v>6</v>
      </c>
      <c r="C5" t="s">
        <v>14</v>
      </c>
      <c r="D5" t="s">
        <v>8</v>
      </c>
      <c r="E5" t="s">
        <v>9</v>
      </c>
      <c r="F5">
        <v>9.2059999999999995</v>
      </c>
      <c r="G5">
        <v>11.502000000000001</v>
      </c>
      <c r="H5">
        <v>13.772</v>
      </c>
      <c r="I5">
        <v>16.027000000000001</v>
      </c>
      <c r="J5">
        <v>15.199</v>
      </c>
      <c r="K5">
        <v>14.361000000000001</v>
      </c>
      <c r="L5">
        <v>14.452</v>
      </c>
      <c r="M5">
        <v>15.099</v>
      </c>
      <c r="N5">
        <v>16.655000000000001</v>
      </c>
      <c r="O5">
        <v>18.512</v>
      </c>
      <c r="P5">
        <v>19.77</v>
      </c>
    </row>
    <row r="6" spans="1:16" x14ac:dyDescent="0.35">
      <c r="A6" t="s">
        <v>5</v>
      </c>
      <c r="B6" t="s">
        <v>6</v>
      </c>
      <c r="C6" t="s">
        <v>14</v>
      </c>
      <c r="D6" t="s">
        <v>10</v>
      </c>
      <c r="E6" t="s">
        <v>11</v>
      </c>
      <c r="F6">
        <v>6.4630000000000001</v>
      </c>
      <c r="G6">
        <v>6.8789999999999996</v>
      </c>
      <c r="H6">
        <v>7.3010000000000002</v>
      </c>
      <c r="I6">
        <v>7.7279999999999998</v>
      </c>
      <c r="J6">
        <v>7.8330000000000002</v>
      </c>
      <c r="K6">
        <v>7.9610000000000003</v>
      </c>
      <c r="L6">
        <v>8.7319999999999993</v>
      </c>
      <c r="M6">
        <v>9.1989999999999998</v>
      </c>
      <c r="N6">
        <v>11.356999999999999</v>
      </c>
      <c r="O6">
        <v>12.327</v>
      </c>
      <c r="P6">
        <v>13.087</v>
      </c>
    </row>
    <row r="7" spans="1:16" x14ac:dyDescent="0.35">
      <c r="A7" t="s">
        <v>5</v>
      </c>
      <c r="B7" t="s">
        <v>6</v>
      </c>
      <c r="C7" t="s">
        <v>14</v>
      </c>
      <c r="D7" t="s">
        <v>12</v>
      </c>
      <c r="E7" t="s">
        <v>13</v>
      </c>
      <c r="F7">
        <v>7.34</v>
      </c>
      <c r="G7">
        <v>8.3550000000000004</v>
      </c>
      <c r="H7">
        <v>9.3620000000000001</v>
      </c>
      <c r="I7">
        <v>10.36</v>
      </c>
      <c r="J7">
        <v>10.137</v>
      </c>
      <c r="K7">
        <v>9.93</v>
      </c>
      <c r="L7">
        <v>10.458</v>
      </c>
      <c r="M7">
        <v>10.97</v>
      </c>
      <c r="N7">
        <v>13.17</v>
      </c>
      <c r="O7">
        <v>14.411</v>
      </c>
      <c r="P7">
        <v>15.295999999999999</v>
      </c>
    </row>
    <row r="8" spans="1:16" x14ac:dyDescent="0.35">
      <c r="A8" t="s">
        <v>15</v>
      </c>
      <c r="B8" t="s">
        <v>6</v>
      </c>
      <c r="C8" t="s">
        <v>7</v>
      </c>
      <c r="D8" t="s">
        <v>8</v>
      </c>
      <c r="E8" t="s">
        <v>9</v>
      </c>
      <c r="F8">
        <v>32.590000000000003</v>
      </c>
      <c r="G8">
        <v>40.274000000000001</v>
      </c>
      <c r="H8">
        <v>34.101999999999997</v>
      </c>
      <c r="I8">
        <v>27.428999999999998</v>
      </c>
      <c r="J8">
        <v>25.765000000000001</v>
      </c>
      <c r="K8">
        <v>26.004999999999999</v>
      </c>
      <c r="L8">
        <v>29.765999999999998</v>
      </c>
      <c r="M8">
        <v>28.687000000000001</v>
      </c>
      <c r="N8">
        <v>27.004000000000001</v>
      </c>
      <c r="O8">
        <v>25.757999999999999</v>
      </c>
      <c r="P8">
        <v>25.21</v>
      </c>
    </row>
    <row r="9" spans="1:16" x14ac:dyDescent="0.35">
      <c r="A9" t="s">
        <v>15</v>
      </c>
      <c r="B9" t="s">
        <v>6</v>
      </c>
      <c r="C9" t="s">
        <v>7</v>
      </c>
      <c r="D9" t="s">
        <v>10</v>
      </c>
      <c r="E9" t="s">
        <v>11</v>
      </c>
      <c r="F9">
        <v>13.6</v>
      </c>
      <c r="G9">
        <v>14.499000000000001</v>
      </c>
      <c r="H9">
        <v>12.141999999999999</v>
      </c>
      <c r="I9">
        <v>10.875</v>
      </c>
      <c r="J9">
        <v>10.311999999999999</v>
      </c>
      <c r="K9">
        <v>9.6620000000000008</v>
      </c>
      <c r="L9">
        <v>10.743</v>
      </c>
      <c r="M9">
        <v>10.736000000000001</v>
      </c>
      <c r="N9">
        <v>10.073</v>
      </c>
      <c r="O9">
        <v>9.66</v>
      </c>
      <c r="P9">
        <v>9.4879999999999995</v>
      </c>
    </row>
    <row r="10" spans="1:16" x14ac:dyDescent="0.35">
      <c r="A10" t="s">
        <v>15</v>
      </c>
      <c r="B10" t="s">
        <v>6</v>
      </c>
      <c r="C10" t="s">
        <v>7</v>
      </c>
      <c r="D10" t="s">
        <v>12</v>
      </c>
      <c r="E10" t="s">
        <v>13</v>
      </c>
      <c r="F10">
        <v>15.476000000000001</v>
      </c>
      <c r="G10">
        <v>17.114999999999998</v>
      </c>
      <c r="H10">
        <v>14.477</v>
      </c>
      <c r="I10">
        <v>12.510999999999999</v>
      </c>
      <c r="J10">
        <v>11.875999999999999</v>
      </c>
      <c r="K10">
        <v>11.324</v>
      </c>
      <c r="L10">
        <v>12.536</v>
      </c>
      <c r="M10">
        <v>12.337</v>
      </c>
      <c r="N10">
        <v>11.475</v>
      </c>
      <c r="O10">
        <v>10.938000000000001</v>
      </c>
      <c r="P10">
        <v>10.68</v>
      </c>
    </row>
    <row r="11" spans="1:16" x14ac:dyDescent="0.35">
      <c r="A11" t="s">
        <v>15</v>
      </c>
      <c r="B11" t="s">
        <v>6</v>
      </c>
      <c r="C11" t="s">
        <v>14</v>
      </c>
      <c r="D11" t="s">
        <v>8</v>
      </c>
      <c r="E11" t="s">
        <v>9</v>
      </c>
      <c r="F11">
        <v>43.555999999999997</v>
      </c>
      <c r="G11">
        <v>39.643999999999998</v>
      </c>
      <c r="H11">
        <v>37.630000000000003</v>
      </c>
      <c r="I11">
        <v>34.023000000000003</v>
      </c>
      <c r="J11">
        <v>29.905999999999999</v>
      </c>
      <c r="K11">
        <v>27.952999999999999</v>
      </c>
      <c r="L11">
        <v>31.425999999999998</v>
      </c>
      <c r="M11">
        <v>30.366</v>
      </c>
      <c r="N11">
        <v>29.001000000000001</v>
      </c>
      <c r="O11">
        <v>27.731000000000002</v>
      </c>
      <c r="P11">
        <v>27.266999999999999</v>
      </c>
    </row>
    <row r="12" spans="1:16" x14ac:dyDescent="0.35">
      <c r="A12" t="s">
        <v>15</v>
      </c>
      <c r="B12" t="s">
        <v>6</v>
      </c>
      <c r="C12" t="s">
        <v>14</v>
      </c>
      <c r="D12" t="s">
        <v>10</v>
      </c>
      <c r="E12" t="s">
        <v>11</v>
      </c>
      <c r="F12">
        <v>16.315999999999999</v>
      </c>
      <c r="G12">
        <v>13.874000000000001</v>
      </c>
      <c r="H12">
        <v>13.311</v>
      </c>
      <c r="I12">
        <v>11.972</v>
      </c>
      <c r="J12">
        <v>10.201000000000001</v>
      </c>
      <c r="K12">
        <v>9.43</v>
      </c>
      <c r="L12">
        <v>10.826000000000001</v>
      </c>
      <c r="M12">
        <v>10.717000000000001</v>
      </c>
      <c r="N12">
        <v>9.8819999999999997</v>
      </c>
      <c r="O12">
        <v>9.4760000000000009</v>
      </c>
      <c r="P12">
        <v>9.3239999999999998</v>
      </c>
    </row>
    <row r="13" spans="1:16" x14ac:dyDescent="0.35">
      <c r="A13" t="s">
        <v>15</v>
      </c>
      <c r="B13" t="s">
        <v>6</v>
      </c>
      <c r="C13" t="s">
        <v>14</v>
      </c>
      <c r="D13" t="s">
        <v>12</v>
      </c>
      <c r="E13" t="s">
        <v>13</v>
      </c>
      <c r="F13">
        <v>19.853000000000002</v>
      </c>
      <c r="G13">
        <v>17.245000000000001</v>
      </c>
      <c r="H13">
        <v>16.148</v>
      </c>
      <c r="I13">
        <v>14.452</v>
      </c>
      <c r="J13">
        <v>12.625</v>
      </c>
      <c r="K13">
        <v>11.584</v>
      </c>
      <c r="L13">
        <v>13.065</v>
      </c>
      <c r="M13">
        <v>12.791</v>
      </c>
      <c r="N13">
        <v>11.750999999999999</v>
      </c>
      <c r="O13">
        <v>11.198</v>
      </c>
      <c r="P13">
        <v>10.951000000000001</v>
      </c>
    </row>
    <row r="14" spans="1:16" x14ac:dyDescent="0.35">
      <c r="A14" t="s">
        <v>16</v>
      </c>
      <c r="B14" t="s">
        <v>6</v>
      </c>
      <c r="C14" t="s">
        <v>7</v>
      </c>
      <c r="D14" t="s">
        <v>8</v>
      </c>
      <c r="E14" t="s">
        <v>9</v>
      </c>
      <c r="F14">
        <v>39.168999999999997</v>
      </c>
      <c r="G14">
        <v>44.597999999999999</v>
      </c>
      <c r="H14">
        <v>43.664000000000001</v>
      </c>
      <c r="I14">
        <v>45.734000000000002</v>
      </c>
      <c r="J14">
        <v>46.234999999999999</v>
      </c>
      <c r="K14">
        <v>46.65</v>
      </c>
      <c r="L14">
        <v>52.886000000000003</v>
      </c>
      <c r="M14">
        <v>50.506999999999998</v>
      </c>
      <c r="N14">
        <v>47.634999999999998</v>
      </c>
      <c r="O14">
        <v>47.167999999999999</v>
      </c>
      <c r="P14">
        <v>46.95</v>
      </c>
    </row>
    <row r="15" spans="1:16" x14ac:dyDescent="0.35">
      <c r="A15" t="s">
        <v>16</v>
      </c>
      <c r="B15" t="s">
        <v>6</v>
      </c>
      <c r="C15" t="s">
        <v>7</v>
      </c>
      <c r="D15" t="s">
        <v>10</v>
      </c>
      <c r="E15" t="s">
        <v>11</v>
      </c>
      <c r="F15">
        <v>11.913</v>
      </c>
      <c r="G15">
        <v>12.301</v>
      </c>
      <c r="H15">
        <v>14.917999999999999</v>
      </c>
      <c r="I15">
        <v>17.576000000000001</v>
      </c>
      <c r="J15">
        <v>17.879000000000001</v>
      </c>
      <c r="K15">
        <v>18.138000000000002</v>
      </c>
      <c r="L15">
        <v>20.163</v>
      </c>
      <c r="M15">
        <v>19.887</v>
      </c>
      <c r="N15">
        <v>18.914000000000001</v>
      </c>
      <c r="O15">
        <v>18.625</v>
      </c>
      <c r="P15">
        <v>18.399999999999999</v>
      </c>
    </row>
    <row r="16" spans="1:16" x14ac:dyDescent="0.35">
      <c r="A16" t="s">
        <v>16</v>
      </c>
      <c r="B16" t="s">
        <v>6</v>
      </c>
      <c r="C16" t="s">
        <v>7</v>
      </c>
      <c r="D16" t="s">
        <v>12</v>
      </c>
      <c r="E16" t="s">
        <v>13</v>
      </c>
      <c r="F16">
        <v>15.686999999999999</v>
      </c>
      <c r="G16">
        <v>16.605</v>
      </c>
      <c r="H16">
        <v>18.309000000000001</v>
      </c>
      <c r="I16">
        <v>20.785</v>
      </c>
      <c r="J16">
        <v>21.02</v>
      </c>
      <c r="K16">
        <v>21.23</v>
      </c>
      <c r="L16">
        <v>23.536000000000001</v>
      </c>
      <c r="M16">
        <v>23.016999999999999</v>
      </c>
      <c r="N16">
        <v>21.777000000000001</v>
      </c>
      <c r="O16">
        <v>21.506</v>
      </c>
      <c r="P16">
        <v>21.343</v>
      </c>
    </row>
    <row r="17" spans="1:16" x14ac:dyDescent="0.35">
      <c r="A17" t="s">
        <v>16</v>
      </c>
      <c r="B17" t="s">
        <v>6</v>
      </c>
      <c r="C17" t="s">
        <v>14</v>
      </c>
      <c r="D17" t="s">
        <v>8</v>
      </c>
      <c r="E17" t="s">
        <v>9</v>
      </c>
      <c r="F17">
        <v>22.742000000000001</v>
      </c>
      <c r="G17">
        <v>27.05</v>
      </c>
      <c r="H17">
        <v>22.346</v>
      </c>
      <c r="I17">
        <v>26.876999999999999</v>
      </c>
      <c r="J17">
        <v>27.36</v>
      </c>
      <c r="K17">
        <v>27.766999999999999</v>
      </c>
      <c r="L17">
        <v>31.681999999999999</v>
      </c>
      <c r="M17">
        <v>30.337</v>
      </c>
      <c r="N17">
        <v>28.594000000000001</v>
      </c>
      <c r="O17">
        <v>27.824999999999999</v>
      </c>
      <c r="P17">
        <v>27.460999999999999</v>
      </c>
    </row>
    <row r="18" spans="1:16" x14ac:dyDescent="0.35">
      <c r="A18" t="s">
        <v>16</v>
      </c>
      <c r="B18" t="s">
        <v>6</v>
      </c>
      <c r="C18" t="s">
        <v>14</v>
      </c>
      <c r="D18" t="s">
        <v>10</v>
      </c>
      <c r="E18" t="s">
        <v>11</v>
      </c>
      <c r="F18">
        <v>6.4909999999999997</v>
      </c>
      <c r="G18">
        <v>7.15</v>
      </c>
      <c r="H18">
        <v>6.0419999999999998</v>
      </c>
      <c r="I18">
        <v>7.3689999999999998</v>
      </c>
      <c r="J18">
        <v>7.56</v>
      </c>
      <c r="K18">
        <v>7.726</v>
      </c>
      <c r="L18">
        <v>9.19</v>
      </c>
      <c r="M18">
        <v>8.9949999999999992</v>
      </c>
      <c r="N18">
        <v>8.0530000000000008</v>
      </c>
      <c r="O18">
        <v>7.7839999999999998</v>
      </c>
      <c r="P18">
        <v>7.6150000000000002</v>
      </c>
    </row>
    <row r="19" spans="1:16" x14ac:dyDescent="0.35">
      <c r="A19" t="s">
        <v>16</v>
      </c>
      <c r="B19" t="s">
        <v>6</v>
      </c>
      <c r="C19" t="s">
        <v>14</v>
      </c>
      <c r="D19" t="s">
        <v>12</v>
      </c>
      <c r="E19" t="s">
        <v>13</v>
      </c>
      <c r="F19">
        <v>9.0210000000000008</v>
      </c>
      <c r="G19">
        <v>9.9410000000000007</v>
      </c>
      <c r="H19">
        <v>8.2059999999999995</v>
      </c>
      <c r="I19">
        <v>9.8580000000000005</v>
      </c>
      <c r="J19">
        <v>10</v>
      </c>
      <c r="K19">
        <v>10.125999999999999</v>
      </c>
      <c r="L19">
        <v>11.773</v>
      </c>
      <c r="M19">
        <v>11.446</v>
      </c>
      <c r="N19">
        <v>10.282999999999999</v>
      </c>
      <c r="O19">
        <v>10.004</v>
      </c>
      <c r="P19">
        <v>9.875</v>
      </c>
    </row>
    <row r="20" spans="1:16" x14ac:dyDescent="0.35">
      <c r="A20" t="s">
        <v>17</v>
      </c>
      <c r="B20" t="s">
        <v>6</v>
      </c>
      <c r="C20" t="s">
        <v>7</v>
      </c>
      <c r="D20" t="s">
        <v>8</v>
      </c>
      <c r="E20" t="s">
        <v>9</v>
      </c>
      <c r="F20">
        <v>35.356000000000002</v>
      </c>
      <c r="G20">
        <v>34.368000000000002</v>
      </c>
      <c r="H20">
        <v>33.341999999999999</v>
      </c>
      <c r="I20">
        <v>32.167000000000002</v>
      </c>
      <c r="J20">
        <v>30.859000000000002</v>
      </c>
      <c r="K20">
        <v>29.378</v>
      </c>
      <c r="L20">
        <v>30.111999999999998</v>
      </c>
      <c r="M20">
        <v>27.501999999999999</v>
      </c>
      <c r="N20">
        <v>25.521000000000001</v>
      </c>
      <c r="O20">
        <v>25.478000000000002</v>
      </c>
      <c r="P20">
        <v>25.462</v>
      </c>
    </row>
    <row r="21" spans="1:16" x14ac:dyDescent="0.35">
      <c r="A21" t="s">
        <v>17</v>
      </c>
      <c r="B21" t="s">
        <v>6</v>
      </c>
      <c r="C21" t="s">
        <v>7</v>
      </c>
      <c r="D21" t="s">
        <v>10</v>
      </c>
      <c r="E21" t="s">
        <v>11</v>
      </c>
      <c r="F21">
        <v>11.436999999999999</v>
      </c>
      <c r="G21">
        <v>11.707000000000001</v>
      </c>
      <c r="H21">
        <v>11.968</v>
      </c>
      <c r="I21">
        <v>12.162000000000001</v>
      </c>
      <c r="J21">
        <v>12.284000000000001</v>
      </c>
      <c r="K21">
        <v>12.303000000000001</v>
      </c>
      <c r="L21">
        <v>12.206</v>
      </c>
      <c r="M21">
        <v>12.044</v>
      </c>
      <c r="N21">
        <v>11.055999999999999</v>
      </c>
      <c r="O21">
        <v>10.685</v>
      </c>
      <c r="P21">
        <v>10.451000000000001</v>
      </c>
    </row>
    <row r="22" spans="1:16" x14ac:dyDescent="0.35">
      <c r="A22" t="s">
        <v>17</v>
      </c>
      <c r="B22" t="s">
        <v>6</v>
      </c>
      <c r="C22" t="s">
        <v>7</v>
      </c>
      <c r="D22" t="s">
        <v>12</v>
      </c>
      <c r="E22" t="s">
        <v>13</v>
      </c>
      <c r="F22">
        <v>17.59</v>
      </c>
      <c r="G22">
        <v>17.486000000000001</v>
      </c>
      <c r="H22">
        <v>17.375</v>
      </c>
      <c r="I22">
        <v>17.189</v>
      </c>
      <c r="J22">
        <v>16.925999999999998</v>
      </c>
      <c r="K22">
        <v>16.55</v>
      </c>
      <c r="L22">
        <v>16.600999999999999</v>
      </c>
      <c r="M22">
        <v>15.78</v>
      </c>
      <c r="N22">
        <v>14.597</v>
      </c>
      <c r="O22">
        <v>14.321</v>
      </c>
      <c r="P22">
        <v>14.159000000000001</v>
      </c>
    </row>
    <row r="23" spans="1:16" x14ac:dyDescent="0.35">
      <c r="A23" t="s">
        <v>17</v>
      </c>
      <c r="B23" t="s">
        <v>6</v>
      </c>
      <c r="C23" t="s">
        <v>14</v>
      </c>
      <c r="D23" t="s">
        <v>8</v>
      </c>
      <c r="E23" t="s">
        <v>9</v>
      </c>
      <c r="F23">
        <v>35.298000000000002</v>
      </c>
      <c r="G23">
        <v>35.222000000000001</v>
      </c>
      <c r="H23">
        <v>35.128999999999998</v>
      </c>
      <c r="I23">
        <v>34.889000000000003</v>
      </c>
      <c r="J23">
        <v>34.5</v>
      </c>
      <c r="K23">
        <v>33.9</v>
      </c>
      <c r="L23">
        <v>34.835000000000001</v>
      </c>
      <c r="M23">
        <v>32.405000000000001</v>
      </c>
      <c r="N23">
        <v>30.465</v>
      </c>
      <c r="O23">
        <v>29.745000000000001</v>
      </c>
      <c r="P23">
        <v>29.350999999999999</v>
      </c>
    </row>
    <row r="24" spans="1:16" x14ac:dyDescent="0.35">
      <c r="A24" t="s">
        <v>17</v>
      </c>
      <c r="B24" t="s">
        <v>6</v>
      </c>
      <c r="C24" t="s">
        <v>14</v>
      </c>
      <c r="D24" t="s">
        <v>10</v>
      </c>
      <c r="E24" t="s">
        <v>11</v>
      </c>
      <c r="F24">
        <v>8.1039999999999992</v>
      </c>
      <c r="G24">
        <v>8.6910000000000007</v>
      </c>
      <c r="H24">
        <v>9.2769999999999992</v>
      </c>
      <c r="I24">
        <v>9.8140000000000001</v>
      </c>
      <c r="J24">
        <v>10.292</v>
      </c>
      <c r="K24">
        <v>10.675000000000001</v>
      </c>
      <c r="L24">
        <v>10.801</v>
      </c>
      <c r="M24">
        <v>10.272</v>
      </c>
      <c r="N24">
        <v>9.1790000000000003</v>
      </c>
      <c r="O24">
        <v>9.0410000000000004</v>
      </c>
      <c r="P24">
        <v>8.8659999999999997</v>
      </c>
    </row>
    <row r="25" spans="1:16" x14ac:dyDescent="0.35">
      <c r="A25" t="s">
        <v>17</v>
      </c>
      <c r="B25" t="s">
        <v>6</v>
      </c>
      <c r="C25" t="s">
        <v>14</v>
      </c>
      <c r="D25" t="s">
        <v>12</v>
      </c>
      <c r="E25" t="s">
        <v>13</v>
      </c>
      <c r="F25">
        <v>15.053000000000001</v>
      </c>
      <c r="G25">
        <v>15.416</v>
      </c>
      <c r="H25">
        <v>15.785</v>
      </c>
      <c r="I25">
        <v>16.091999999999999</v>
      </c>
      <c r="J25">
        <v>16.327999999999999</v>
      </c>
      <c r="K25">
        <v>16.45</v>
      </c>
      <c r="L25">
        <v>16.795999999999999</v>
      </c>
      <c r="M25">
        <v>15.82</v>
      </c>
      <c r="N25">
        <v>14.361000000000001</v>
      </c>
      <c r="O25">
        <v>14.125999999999999</v>
      </c>
      <c r="P25">
        <v>13.946999999999999</v>
      </c>
    </row>
    <row r="26" spans="1:16" x14ac:dyDescent="0.35">
      <c r="A26" t="s">
        <v>18</v>
      </c>
      <c r="B26" t="s">
        <v>6</v>
      </c>
      <c r="C26" t="s">
        <v>7</v>
      </c>
      <c r="D26" t="s">
        <v>8</v>
      </c>
      <c r="E26" t="s">
        <v>9</v>
      </c>
      <c r="F26">
        <v>22.254999999999999</v>
      </c>
      <c r="G26">
        <v>23.71</v>
      </c>
      <c r="H26">
        <v>25.574000000000002</v>
      </c>
      <c r="I26">
        <v>26.945</v>
      </c>
      <c r="J26">
        <v>27.87</v>
      </c>
      <c r="K26">
        <v>28.521999999999998</v>
      </c>
      <c r="L26">
        <v>34.984000000000002</v>
      </c>
      <c r="M26">
        <v>26.702999999999999</v>
      </c>
      <c r="N26">
        <v>20.988</v>
      </c>
      <c r="O26">
        <v>20.062999999999999</v>
      </c>
      <c r="P26">
        <v>19.931999999999999</v>
      </c>
    </row>
    <row r="27" spans="1:16" x14ac:dyDescent="0.35">
      <c r="A27" t="s">
        <v>18</v>
      </c>
      <c r="B27" t="s">
        <v>6</v>
      </c>
      <c r="C27" t="s">
        <v>7</v>
      </c>
      <c r="D27" t="s">
        <v>10</v>
      </c>
      <c r="E27" t="s">
        <v>11</v>
      </c>
      <c r="F27">
        <v>6.2380000000000004</v>
      </c>
      <c r="G27">
        <v>6.3940000000000001</v>
      </c>
      <c r="H27">
        <v>6.7240000000000002</v>
      </c>
      <c r="I27">
        <v>6.8460000000000001</v>
      </c>
      <c r="J27">
        <v>7.931</v>
      </c>
      <c r="K27">
        <v>8.1379999999999999</v>
      </c>
      <c r="L27">
        <v>9.4239999999999995</v>
      </c>
      <c r="M27">
        <v>7.5460000000000003</v>
      </c>
      <c r="N27">
        <v>5.944</v>
      </c>
      <c r="O27">
        <v>5.899</v>
      </c>
      <c r="P27">
        <v>5.7279999999999998</v>
      </c>
    </row>
    <row r="28" spans="1:16" x14ac:dyDescent="0.35">
      <c r="A28" t="s">
        <v>18</v>
      </c>
      <c r="B28" t="s">
        <v>6</v>
      </c>
      <c r="C28" t="s">
        <v>7</v>
      </c>
      <c r="D28" t="s">
        <v>12</v>
      </c>
      <c r="E28" t="s">
        <v>13</v>
      </c>
      <c r="F28">
        <v>8.3930000000000007</v>
      </c>
      <c r="G28">
        <v>8.7089999999999996</v>
      </c>
      <c r="H28">
        <v>9.2249999999999996</v>
      </c>
      <c r="I28">
        <v>9.4909999999999997</v>
      </c>
      <c r="J28">
        <v>10.563000000000001</v>
      </c>
      <c r="K28">
        <v>10.712</v>
      </c>
      <c r="L28">
        <v>12.39</v>
      </c>
      <c r="M28">
        <v>9.8580000000000005</v>
      </c>
      <c r="N28">
        <v>7.6890000000000001</v>
      </c>
      <c r="O28">
        <v>7.5830000000000002</v>
      </c>
      <c r="P28">
        <v>7.3940000000000001</v>
      </c>
    </row>
    <row r="29" spans="1:16" x14ac:dyDescent="0.35">
      <c r="A29" t="s">
        <v>18</v>
      </c>
      <c r="B29" t="s">
        <v>6</v>
      </c>
      <c r="C29" t="s">
        <v>14</v>
      </c>
      <c r="D29" t="s">
        <v>8</v>
      </c>
      <c r="E29" t="s">
        <v>9</v>
      </c>
      <c r="F29">
        <v>17.149000000000001</v>
      </c>
      <c r="G29">
        <v>18.074000000000002</v>
      </c>
      <c r="H29">
        <v>19.355</v>
      </c>
      <c r="I29">
        <v>20.196999999999999</v>
      </c>
      <c r="J29">
        <v>21.09</v>
      </c>
      <c r="K29">
        <v>23.983000000000001</v>
      </c>
      <c r="L29">
        <v>27.216999999999999</v>
      </c>
      <c r="M29">
        <v>20.984999999999999</v>
      </c>
      <c r="N29">
        <v>17.637</v>
      </c>
      <c r="O29">
        <v>17.943999999999999</v>
      </c>
      <c r="P29">
        <v>17.728999999999999</v>
      </c>
    </row>
    <row r="30" spans="1:16" x14ac:dyDescent="0.35">
      <c r="A30" t="s">
        <v>18</v>
      </c>
      <c r="B30" t="s">
        <v>6</v>
      </c>
      <c r="C30" t="s">
        <v>14</v>
      </c>
      <c r="D30" t="s">
        <v>10</v>
      </c>
      <c r="E30" t="s">
        <v>11</v>
      </c>
      <c r="F30">
        <v>4.6710000000000003</v>
      </c>
      <c r="G30">
        <v>4.8710000000000004</v>
      </c>
      <c r="H30">
        <v>5.2240000000000002</v>
      </c>
      <c r="I30">
        <v>5.3890000000000002</v>
      </c>
      <c r="J30">
        <v>6.1189999999999998</v>
      </c>
      <c r="K30">
        <v>6.84</v>
      </c>
      <c r="L30">
        <v>8.48</v>
      </c>
      <c r="M30">
        <v>6.048</v>
      </c>
      <c r="N30">
        <v>4.4569999999999999</v>
      </c>
      <c r="O30">
        <v>4.6210000000000004</v>
      </c>
      <c r="P30">
        <v>4.657</v>
      </c>
    </row>
    <row r="31" spans="1:16" x14ac:dyDescent="0.35">
      <c r="A31" t="s">
        <v>18</v>
      </c>
      <c r="B31" t="s">
        <v>6</v>
      </c>
      <c r="C31" t="s">
        <v>14</v>
      </c>
      <c r="D31" t="s">
        <v>12</v>
      </c>
      <c r="E31" t="s">
        <v>13</v>
      </c>
      <c r="F31">
        <v>6.4950000000000001</v>
      </c>
      <c r="G31">
        <v>6.8</v>
      </c>
      <c r="H31">
        <v>7.2850000000000001</v>
      </c>
      <c r="I31">
        <v>7.5430000000000001</v>
      </c>
      <c r="J31">
        <v>8.2409999999999997</v>
      </c>
      <c r="K31">
        <v>9.1989999999999998</v>
      </c>
      <c r="L31">
        <v>10.776</v>
      </c>
      <c r="M31">
        <v>7.9119999999999999</v>
      </c>
      <c r="N31">
        <v>6.15</v>
      </c>
      <c r="O31">
        <v>6.2869999999999999</v>
      </c>
      <c r="P31">
        <v>6.2569999999999997</v>
      </c>
    </row>
    <row r="32" spans="1:16" x14ac:dyDescent="0.35">
      <c r="A32" t="s">
        <v>19</v>
      </c>
      <c r="B32" t="s">
        <v>6</v>
      </c>
      <c r="C32" t="s">
        <v>7</v>
      </c>
      <c r="D32" t="s">
        <v>8</v>
      </c>
      <c r="E32" t="s">
        <v>9</v>
      </c>
      <c r="F32">
        <v>21.837</v>
      </c>
      <c r="G32">
        <v>23.734999999999999</v>
      </c>
      <c r="H32">
        <v>25.71</v>
      </c>
      <c r="I32">
        <v>27.826000000000001</v>
      </c>
      <c r="J32">
        <v>29.969000000000001</v>
      </c>
      <c r="K32">
        <v>23.350999999999999</v>
      </c>
      <c r="L32">
        <v>21.991</v>
      </c>
      <c r="M32">
        <v>19.495999999999999</v>
      </c>
      <c r="N32">
        <v>16.059000000000001</v>
      </c>
      <c r="O32">
        <v>16.277999999999999</v>
      </c>
      <c r="P32">
        <v>16.702000000000002</v>
      </c>
    </row>
    <row r="33" spans="1:16" x14ac:dyDescent="0.35">
      <c r="A33" t="s">
        <v>19</v>
      </c>
      <c r="B33" t="s">
        <v>6</v>
      </c>
      <c r="C33" t="s">
        <v>7</v>
      </c>
      <c r="D33" t="s">
        <v>10</v>
      </c>
      <c r="E33" t="s">
        <v>11</v>
      </c>
      <c r="F33">
        <v>9.2059999999999995</v>
      </c>
      <c r="G33">
        <v>9.2680000000000007</v>
      </c>
      <c r="H33">
        <v>9.3439999999999994</v>
      </c>
      <c r="I33">
        <v>9.4469999999999992</v>
      </c>
      <c r="J33">
        <v>9.5440000000000005</v>
      </c>
      <c r="K33">
        <v>8.984</v>
      </c>
      <c r="L33">
        <v>8.5670000000000002</v>
      </c>
      <c r="M33">
        <v>6.3419999999999996</v>
      </c>
      <c r="N33">
        <v>5.218</v>
      </c>
      <c r="O33">
        <v>5.2119999999999997</v>
      </c>
      <c r="P33">
        <v>5.2480000000000002</v>
      </c>
    </row>
    <row r="34" spans="1:16" x14ac:dyDescent="0.35">
      <c r="A34" t="s">
        <v>19</v>
      </c>
      <c r="B34" t="s">
        <v>6</v>
      </c>
      <c r="C34" t="s">
        <v>7</v>
      </c>
      <c r="D34" t="s">
        <v>12</v>
      </c>
      <c r="E34" t="s">
        <v>13</v>
      </c>
      <c r="F34">
        <v>10.872999999999999</v>
      </c>
      <c r="G34">
        <v>11.039</v>
      </c>
      <c r="H34">
        <v>11.202999999999999</v>
      </c>
      <c r="I34">
        <v>11.345000000000001</v>
      </c>
      <c r="J34">
        <v>11.493</v>
      </c>
      <c r="K34">
        <v>10.430999999999999</v>
      </c>
      <c r="L34">
        <v>9.6329999999999991</v>
      </c>
      <c r="M34">
        <v>7.3010000000000002</v>
      </c>
      <c r="N34">
        <v>6.0819999999999999</v>
      </c>
      <c r="O34">
        <v>6.101</v>
      </c>
      <c r="P34">
        <v>6.1760000000000002</v>
      </c>
    </row>
    <row r="35" spans="1:16" x14ac:dyDescent="0.35">
      <c r="A35" t="s">
        <v>19</v>
      </c>
      <c r="B35" t="s">
        <v>6</v>
      </c>
      <c r="C35" t="s">
        <v>14</v>
      </c>
      <c r="D35" t="s">
        <v>8</v>
      </c>
      <c r="E35" t="s">
        <v>9</v>
      </c>
      <c r="F35">
        <v>19.809999999999999</v>
      </c>
      <c r="G35">
        <v>20.95</v>
      </c>
      <c r="H35">
        <v>22.108000000000001</v>
      </c>
      <c r="I35">
        <v>23.277999999999999</v>
      </c>
      <c r="J35">
        <v>24.443000000000001</v>
      </c>
      <c r="K35">
        <v>25.841999999999999</v>
      </c>
      <c r="L35">
        <v>25.283999999999999</v>
      </c>
      <c r="M35">
        <v>24.98</v>
      </c>
      <c r="N35">
        <v>21.576000000000001</v>
      </c>
      <c r="O35">
        <v>20.692</v>
      </c>
      <c r="P35">
        <v>20.274000000000001</v>
      </c>
    </row>
    <row r="36" spans="1:16" x14ac:dyDescent="0.35">
      <c r="A36" t="s">
        <v>19</v>
      </c>
      <c r="B36" t="s">
        <v>6</v>
      </c>
      <c r="C36" t="s">
        <v>14</v>
      </c>
      <c r="D36" t="s">
        <v>10</v>
      </c>
      <c r="E36" t="s">
        <v>11</v>
      </c>
      <c r="F36">
        <v>11.94</v>
      </c>
      <c r="G36">
        <v>12.393000000000001</v>
      </c>
      <c r="H36">
        <v>12.851000000000001</v>
      </c>
      <c r="I36">
        <v>13.303000000000001</v>
      </c>
      <c r="J36">
        <v>13.753</v>
      </c>
      <c r="K36">
        <v>12.634</v>
      </c>
      <c r="L36">
        <v>13.839</v>
      </c>
      <c r="M36">
        <v>11.867000000000001</v>
      </c>
      <c r="N36">
        <v>10.164999999999999</v>
      </c>
      <c r="O36">
        <v>9.7460000000000004</v>
      </c>
      <c r="P36">
        <v>9.609</v>
      </c>
    </row>
    <row r="37" spans="1:16" x14ac:dyDescent="0.35">
      <c r="A37" t="s">
        <v>19</v>
      </c>
      <c r="B37" t="s">
        <v>6</v>
      </c>
      <c r="C37" t="s">
        <v>14</v>
      </c>
      <c r="D37" t="s">
        <v>12</v>
      </c>
      <c r="E37" t="s">
        <v>13</v>
      </c>
      <c r="F37">
        <v>13.13</v>
      </c>
      <c r="G37">
        <v>13.612</v>
      </c>
      <c r="H37">
        <v>14.090999999999999</v>
      </c>
      <c r="I37">
        <v>14.542999999999999</v>
      </c>
      <c r="J37">
        <v>15.003</v>
      </c>
      <c r="K37">
        <v>14.112</v>
      </c>
      <c r="L37">
        <v>15.022</v>
      </c>
      <c r="M37">
        <v>13.035</v>
      </c>
      <c r="N37">
        <v>11.305</v>
      </c>
      <c r="O37">
        <v>10.848000000000001</v>
      </c>
      <c r="P37">
        <v>10.694000000000001</v>
      </c>
    </row>
    <row r="38" spans="1:16" x14ac:dyDescent="0.35">
      <c r="A38" t="s">
        <v>20</v>
      </c>
      <c r="B38" t="s">
        <v>6</v>
      </c>
      <c r="C38" t="s">
        <v>7</v>
      </c>
      <c r="D38" t="s">
        <v>8</v>
      </c>
      <c r="E38" t="s">
        <v>9</v>
      </c>
      <c r="F38">
        <v>12.452999999999999</v>
      </c>
      <c r="G38">
        <v>11.904</v>
      </c>
      <c r="H38">
        <v>11.391</v>
      </c>
      <c r="I38">
        <v>11.468</v>
      </c>
      <c r="J38">
        <v>10.675000000000001</v>
      </c>
      <c r="K38">
        <v>10.603999999999999</v>
      </c>
      <c r="L38">
        <v>13.122</v>
      </c>
      <c r="M38">
        <v>9.7859999999999996</v>
      </c>
      <c r="N38">
        <v>7.2539999999999996</v>
      </c>
      <c r="O38">
        <v>7.3010000000000002</v>
      </c>
      <c r="P38">
        <v>7.9710000000000001</v>
      </c>
    </row>
    <row r="39" spans="1:16" x14ac:dyDescent="0.35">
      <c r="A39" t="s">
        <v>20</v>
      </c>
      <c r="B39" t="s">
        <v>6</v>
      </c>
      <c r="C39" t="s">
        <v>7</v>
      </c>
      <c r="D39" t="s">
        <v>10</v>
      </c>
      <c r="E39" t="s">
        <v>11</v>
      </c>
      <c r="F39">
        <v>4.8010000000000002</v>
      </c>
      <c r="G39">
        <v>4.8209999999999997</v>
      </c>
      <c r="H39">
        <v>4.5979999999999999</v>
      </c>
      <c r="I39">
        <v>4.468</v>
      </c>
      <c r="J39">
        <v>4.22</v>
      </c>
      <c r="K39">
        <v>3.9969999999999999</v>
      </c>
      <c r="L39">
        <v>5.0359999999999996</v>
      </c>
      <c r="M39">
        <v>4.0839999999999996</v>
      </c>
      <c r="N39">
        <v>2.9340000000000002</v>
      </c>
      <c r="O39">
        <v>2.831</v>
      </c>
      <c r="P39">
        <v>2.97</v>
      </c>
    </row>
    <row r="40" spans="1:16" x14ac:dyDescent="0.35">
      <c r="A40" t="s">
        <v>20</v>
      </c>
      <c r="B40" t="s">
        <v>6</v>
      </c>
      <c r="C40" t="s">
        <v>7</v>
      </c>
      <c r="D40" t="s">
        <v>12</v>
      </c>
      <c r="E40" t="s">
        <v>13</v>
      </c>
      <c r="F40">
        <v>6.1719999999999997</v>
      </c>
      <c r="G40">
        <v>6.0759999999999996</v>
      </c>
      <c r="H40">
        <v>5.78</v>
      </c>
      <c r="I40">
        <v>5.665</v>
      </c>
      <c r="J40">
        <v>5.3209999999999997</v>
      </c>
      <c r="K40">
        <v>5.1070000000000002</v>
      </c>
      <c r="L40">
        <v>6.3540000000000001</v>
      </c>
      <c r="M40">
        <v>5.0140000000000002</v>
      </c>
      <c r="N40">
        <v>3.6259999999999999</v>
      </c>
      <c r="O40">
        <v>3.5230000000000001</v>
      </c>
      <c r="P40">
        <v>3.7330000000000001</v>
      </c>
    </row>
    <row r="41" spans="1:16" x14ac:dyDescent="0.35">
      <c r="A41" t="s">
        <v>20</v>
      </c>
      <c r="B41" t="s">
        <v>6</v>
      </c>
      <c r="C41" t="s">
        <v>14</v>
      </c>
      <c r="D41" t="s">
        <v>8</v>
      </c>
      <c r="E41" t="s">
        <v>9</v>
      </c>
      <c r="F41">
        <v>14.114000000000001</v>
      </c>
      <c r="G41">
        <v>14.247</v>
      </c>
      <c r="H41">
        <v>13.808999999999999</v>
      </c>
      <c r="I41">
        <v>13.648</v>
      </c>
      <c r="J41">
        <v>12.835000000000001</v>
      </c>
      <c r="K41">
        <v>12.84</v>
      </c>
      <c r="L41">
        <v>15.244</v>
      </c>
      <c r="M41">
        <v>12.619</v>
      </c>
      <c r="N41">
        <v>9.1769999999999996</v>
      </c>
      <c r="O41">
        <v>9.2059999999999995</v>
      </c>
      <c r="P41">
        <v>9.51</v>
      </c>
    </row>
    <row r="42" spans="1:16" x14ac:dyDescent="0.35">
      <c r="A42" t="s">
        <v>20</v>
      </c>
      <c r="B42" t="s">
        <v>6</v>
      </c>
      <c r="C42" t="s">
        <v>14</v>
      </c>
      <c r="D42" t="s">
        <v>10</v>
      </c>
      <c r="E42" t="s">
        <v>11</v>
      </c>
      <c r="F42">
        <v>4.4480000000000004</v>
      </c>
      <c r="G42">
        <v>4.4690000000000003</v>
      </c>
      <c r="H42">
        <v>4.0979999999999999</v>
      </c>
      <c r="I42">
        <v>3.9889999999999999</v>
      </c>
      <c r="J42">
        <v>3.85</v>
      </c>
      <c r="K42">
        <v>3.7850000000000001</v>
      </c>
      <c r="L42">
        <v>5.0140000000000002</v>
      </c>
      <c r="M42">
        <v>3.8969999999999998</v>
      </c>
      <c r="N42">
        <v>2.8290000000000002</v>
      </c>
      <c r="O42">
        <v>2.7559999999999998</v>
      </c>
      <c r="P42">
        <v>2.86</v>
      </c>
    </row>
    <row r="43" spans="1:16" x14ac:dyDescent="0.35">
      <c r="A43" t="s">
        <v>20</v>
      </c>
      <c r="B43" t="s">
        <v>6</v>
      </c>
      <c r="C43" t="s">
        <v>14</v>
      </c>
      <c r="D43" t="s">
        <v>12</v>
      </c>
      <c r="E43" t="s">
        <v>13</v>
      </c>
      <c r="F43">
        <v>6.0019999999999998</v>
      </c>
      <c r="G43">
        <v>6.0460000000000003</v>
      </c>
      <c r="H43">
        <v>5.65</v>
      </c>
      <c r="I43">
        <v>5.5250000000000004</v>
      </c>
      <c r="J43">
        <v>5.2809999999999997</v>
      </c>
      <c r="K43">
        <v>5.2069999999999999</v>
      </c>
      <c r="L43">
        <v>6.5540000000000003</v>
      </c>
      <c r="M43">
        <v>5.2140000000000004</v>
      </c>
      <c r="N43">
        <v>3.766</v>
      </c>
      <c r="O43">
        <v>3.702</v>
      </c>
      <c r="P43">
        <v>3.8170000000000002</v>
      </c>
    </row>
    <row r="44" spans="1:16" x14ac:dyDescent="0.35">
      <c r="A44" t="s">
        <v>21</v>
      </c>
      <c r="B44" t="s">
        <v>6</v>
      </c>
      <c r="C44" t="s">
        <v>7</v>
      </c>
      <c r="D44" t="s">
        <v>8</v>
      </c>
      <c r="E44" t="s">
        <v>9</v>
      </c>
      <c r="F44">
        <v>10.079000000000001</v>
      </c>
      <c r="G44">
        <v>10.178000000000001</v>
      </c>
      <c r="H44">
        <v>10.372</v>
      </c>
      <c r="I44">
        <v>8.8940000000000001</v>
      </c>
      <c r="J44">
        <v>9.4670000000000005</v>
      </c>
      <c r="K44">
        <v>7.9340000000000002</v>
      </c>
      <c r="L44">
        <v>9.0820000000000007</v>
      </c>
      <c r="M44">
        <v>12.362</v>
      </c>
      <c r="N44">
        <v>10.317</v>
      </c>
      <c r="O44">
        <v>10.782999999999999</v>
      </c>
      <c r="P44">
        <v>11.554</v>
      </c>
    </row>
    <row r="45" spans="1:16" x14ac:dyDescent="0.35">
      <c r="A45" t="s">
        <v>21</v>
      </c>
      <c r="B45" t="s">
        <v>6</v>
      </c>
      <c r="C45" t="s">
        <v>7</v>
      </c>
      <c r="D45" t="s">
        <v>10</v>
      </c>
      <c r="E45" t="s">
        <v>11</v>
      </c>
      <c r="F45">
        <v>4.718</v>
      </c>
      <c r="G45">
        <v>4.6689999999999996</v>
      </c>
      <c r="H45">
        <v>4.9039999999999999</v>
      </c>
      <c r="I45">
        <v>4.5780000000000003</v>
      </c>
      <c r="J45">
        <v>4.0910000000000002</v>
      </c>
      <c r="K45">
        <v>3.9740000000000002</v>
      </c>
      <c r="L45">
        <v>4.5049999999999999</v>
      </c>
      <c r="M45">
        <v>5.6840000000000002</v>
      </c>
      <c r="N45">
        <v>4.133</v>
      </c>
      <c r="O45">
        <v>4.3559999999999999</v>
      </c>
      <c r="P45">
        <v>4.7469999999999999</v>
      </c>
    </row>
    <row r="46" spans="1:16" x14ac:dyDescent="0.35">
      <c r="A46" t="s">
        <v>21</v>
      </c>
      <c r="B46" t="s">
        <v>6</v>
      </c>
      <c r="C46" t="s">
        <v>7</v>
      </c>
      <c r="D46" t="s">
        <v>12</v>
      </c>
      <c r="E46" t="s">
        <v>13</v>
      </c>
      <c r="F46">
        <v>5.4269999999999996</v>
      </c>
      <c r="G46">
        <v>5.3710000000000004</v>
      </c>
      <c r="H46">
        <v>5.5880000000000001</v>
      </c>
      <c r="I46">
        <v>5.0990000000000002</v>
      </c>
      <c r="J46">
        <v>4.7279999999999998</v>
      </c>
      <c r="K46">
        <v>4.4219999999999997</v>
      </c>
      <c r="L46">
        <v>5.0199999999999996</v>
      </c>
      <c r="M46">
        <v>6.4020000000000001</v>
      </c>
      <c r="N46">
        <v>4.7990000000000004</v>
      </c>
      <c r="O46">
        <v>5.0659999999999998</v>
      </c>
      <c r="P46">
        <v>5.4909999999999997</v>
      </c>
    </row>
    <row r="47" spans="1:16" x14ac:dyDescent="0.35">
      <c r="A47" t="s">
        <v>21</v>
      </c>
      <c r="B47" t="s">
        <v>6</v>
      </c>
      <c r="C47" t="s">
        <v>14</v>
      </c>
      <c r="D47" t="s">
        <v>8</v>
      </c>
      <c r="E47" t="s">
        <v>9</v>
      </c>
      <c r="F47">
        <v>10.907</v>
      </c>
      <c r="G47">
        <v>11.576000000000001</v>
      </c>
      <c r="H47">
        <v>12.359</v>
      </c>
      <c r="I47">
        <v>10.968</v>
      </c>
      <c r="J47">
        <v>9.6579999999999995</v>
      </c>
      <c r="K47">
        <v>9.5009999999999994</v>
      </c>
      <c r="L47">
        <v>11.416</v>
      </c>
      <c r="M47">
        <v>11.79</v>
      </c>
      <c r="N47">
        <v>10.378</v>
      </c>
      <c r="O47">
        <v>10.135999999999999</v>
      </c>
      <c r="P47">
        <v>10.943</v>
      </c>
    </row>
    <row r="48" spans="1:16" x14ac:dyDescent="0.35">
      <c r="A48" t="s">
        <v>21</v>
      </c>
      <c r="B48" t="s">
        <v>6</v>
      </c>
      <c r="C48" t="s">
        <v>14</v>
      </c>
      <c r="D48" t="s">
        <v>10</v>
      </c>
      <c r="E48" t="s">
        <v>11</v>
      </c>
      <c r="F48">
        <v>5.1470000000000002</v>
      </c>
      <c r="G48">
        <v>5.3890000000000002</v>
      </c>
      <c r="H48">
        <v>5.6310000000000002</v>
      </c>
      <c r="I48">
        <v>5.2990000000000004</v>
      </c>
      <c r="J48">
        <v>4.5030000000000001</v>
      </c>
      <c r="K48">
        <v>4.0490000000000004</v>
      </c>
      <c r="L48">
        <v>4.58</v>
      </c>
      <c r="M48">
        <v>5.8380000000000001</v>
      </c>
      <c r="N48">
        <v>4.51</v>
      </c>
      <c r="O48">
        <v>4.8449999999999998</v>
      </c>
      <c r="P48">
        <v>5.2969999999999997</v>
      </c>
    </row>
    <row r="49" spans="1:16" x14ac:dyDescent="0.35">
      <c r="A49" t="s">
        <v>21</v>
      </c>
      <c r="B49" t="s">
        <v>6</v>
      </c>
      <c r="C49" t="s">
        <v>14</v>
      </c>
      <c r="D49" t="s">
        <v>12</v>
      </c>
      <c r="E49" t="s">
        <v>13</v>
      </c>
      <c r="F49">
        <v>5.8869999999999996</v>
      </c>
      <c r="G49">
        <v>6.181</v>
      </c>
      <c r="H49">
        <v>6.4779999999999998</v>
      </c>
      <c r="I49">
        <v>5.968</v>
      </c>
      <c r="J49">
        <v>5.1079999999999997</v>
      </c>
      <c r="K49">
        <v>4.6820000000000004</v>
      </c>
      <c r="L49">
        <v>5.36</v>
      </c>
      <c r="M49">
        <v>6.5119999999999996</v>
      </c>
      <c r="N49">
        <v>5.1589999999999998</v>
      </c>
      <c r="O49">
        <v>5.4459999999999997</v>
      </c>
      <c r="P49">
        <v>5.9279999999999999</v>
      </c>
    </row>
    <row r="50" spans="1:16" x14ac:dyDescent="0.35">
      <c r="A50" t="s">
        <v>22</v>
      </c>
      <c r="B50" t="s">
        <v>6</v>
      </c>
      <c r="C50" t="s">
        <v>7</v>
      </c>
      <c r="D50" t="s">
        <v>8</v>
      </c>
      <c r="E50" t="s">
        <v>9</v>
      </c>
      <c r="F50">
        <v>15.561999999999999</v>
      </c>
      <c r="G50">
        <v>15.478</v>
      </c>
      <c r="H50">
        <v>14.881</v>
      </c>
      <c r="I50">
        <v>14.316000000000001</v>
      </c>
      <c r="J50">
        <v>13.334</v>
      </c>
      <c r="K50">
        <v>12.736000000000001</v>
      </c>
      <c r="L50">
        <v>17.692</v>
      </c>
      <c r="M50">
        <v>16.372</v>
      </c>
      <c r="N50">
        <v>15.260999999999999</v>
      </c>
      <c r="O50">
        <v>15.255000000000001</v>
      </c>
      <c r="P50">
        <v>15.388</v>
      </c>
    </row>
    <row r="51" spans="1:16" x14ac:dyDescent="0.35">
      <c r="A51" t="s">
        <v>22</v>
      </c>
      <c r="B51" t="s">
        <v>6</v>
      </c>
      <c r="C51" t="s">
        <v>7</v>
      </c>
      <c r="D51" t="s">
        <v>10</v>
      </c>
      <c r="E51" t="s">
        <v>11</v>
      </c>
      <c r="F51">
        <v>4.4400000000000004</v>
      </c>
      <c r="G51">
        <v>4.5119999999999996</v>
      </c>
      <c r="H51">
        <v>4.6260000000000003</v>
      </c>
      <c r="I51">
        <v>4.74</v>
      </c>
      <c r="J51">
        <v>4.7069999999999999</v>
      </c>
      <c r="K51">
        <v>4.7969999999999997</v>
      </c>
      <c r="L51">
        <v>7.1840000000000002</v>
      </c>
      <c r="M51">
        <v>5.7439999999999998</v>
      </c>
      <c r="N51">
        <v>5.4370000000000003</v>
      </c>
      <c r="O51">
        <v>5.452</v>
      </c>
      <c r="P51">
        <v>5.5510000000000002</v>
      </c>
    </row>
    <row r="52" spans="1:16" x14ac:dyDescent="0.35">
      <c r="A52" t="s">
        <v>22</v>
      </c>
      <c r="B52" t="s">
        <v>6</v>
      </c>
      <c r="C52" t="s">
        <v>7</v>
      </c>
      <c r="D52" t="s">
        <v>12</v>
      </c>
      <c r="E52" t="s">
        <v>13</v>
      </c>
      <c r="F52">
        <v>5.8170000000000002</v>
      </c>
      <c r="G52">
        <v>5.8460000000000001</v>
      </c>
      <c r="H52">
        <v>5.883</v>
      </c>
      <c r="I52">
        <v>5.9039999999999999</v>
      </c>
      <c r="J52">
        <v>5.7439999999999998</v>
      </c>
      <c r="K52">
        <v>5.7430000000000003</v>
      </c>
      <c r="L52">
        <v>8.3940000000000001</v>
      </c>
      <c r="M52">
        <v>6.9610000000000003</v>
      </c>
      <c r="N52">
        <v>6.516</v>
      </c>
      <c r="O52">
        <v>6.524</v>
      </c>
      <c r="P52">
        <v>6.6340000000000003</v>
      </c>
    </row>
    <row r="53" spans="1:16" x14ac:dyDescent="0.35">
      <c r="A53" t="s">
        <v>22</v>
      </c>
      <c r="B53" t="s">
        <v>6</v>
      </c>
      <c r="C53" t="s">
        <v>14</v>
      </c>
      <c r="D53" t="s">
        <v>8</v>
      </c>
      <c r="E53" t="s">
        <v>9</v>
      </c>
      <c r="F53">
        <v>11.215999999999999</v>
      </c>
      <c r="G53">
        <v>11.148</v>
      </c>
      <c r="H53">
        <v>10.881</v>
      </c>
      <c r="I53">
        <v>10.486000000000001</v>
      </c>
      <c r="J53">
        <v>10.042999999999999</v>
      </c>
      <c r="K53">
        <v>10.183</v>
      </c>
      <c r="L53">
        <v>12.808</v>
      </c>
      <c r="M53">
        <v>12.738</v>
      </c>
      <c r="N53">
        <v>12.083</v>
      </c>
      <c r="O53">
        <v>12.162000000000001</v>
      </c>
      <c r="P53">
        <v>12.486000000000001</v>
      </c>
    </row>
    <row r="54" spans="1:16" x14ac:dyDescent="0.35">
      <c r="A54" t="s">
        <v>22</v>
      </c>
      <c r="B54" t="s">
        <v>6</v>
      </c>
      <c r="C54" t="s">
        <v>14</v>
      </c>
      <c r="D54" t="s">
        <v>10</v>
      </c>
      <c r="E54" t="s">
        <v>11</v>
      </c>
      <c r="F54">
        <v>2.8719999999999999</v>
      </c>
      <c r="G54">
        <v>2.976</v>
      </c>
      <c r="H54">
        <v>3.08</v>
      </c>
      <c r="I54">
        <v>3.1360000000000001</v>
      </c>
      <c r="J54">
        <v>3.169</v>
      </c>
      <c r="K54">
        <v>3.3820000000000001</v>
      </c>
      <c r="L54">
        <v>5.1210000000000004</v>
      </c>
      <c r="M54">
        <v>4.0190000000000001</v>
      </c>
      <c r="N54">
        <v>3.7829999999999999</v>
      </c>
      <c r="O54">
        <v>3.7280000000000002</v>
      </c>
      <c r="P54">
        <v>3.7440000000000002</v>
      </c>
    </row>
    <row r="55" spans="1:16" x14ac:dyDescent="0.35">
      <c r="A55" t="s">
        <v>22</v>
      </c>
      <c r="B55" t="s">
        <v>6</v>
      </c>
      <c r="C55" t="s">
        <v>14</v>
      </c>
      <c r="D55" t="s">
        <v>12</v>
      </c>
      <c r="E55" t="s">
        <v>13</v>
      </c>
      <c r="F55">
        <v>4.0039999999999996</v>
      </c>
      <c r="G55">
        <v>4.0730000000000004</v>
      </c>
      <c r="H55">
        <v>4.1180000000000003</v>
      </c>
      <c r="I55">
        <v>4.1029999999999998</v>
      </c>
      <c r="J55">
        <v>4.0599999999999996</v>
      </c>
      <c r="K55">
        <v>4.2619999999999996</v>
      </c>
      <c r="L55">
        <v>6.0970000000000004</v>
      </c>
      <c r="M55">
        <v>5.1210000000000004</v>
      </c>
      <c r="N55">
        <v>4.7919999999999998</v>
      </c>
      <c r="O55">
        <v>4.766</v>
      </c>
      <c r="P55">
        <v>4.8360000000000003</v>
      </c>
    </row>
    <row r="56" spans="1:16" x14ac:dyDescent="0.35">
      <c r="A56" t="s">
        <v>23</v>
      </c>
      <c r="B56" t="s">
        <v>6</v>
      </c>
      <c r="C56" t="s">
        <v>7</v>
      </c>
      <c r="D56" t="s">
        <v>8</v>
      </c>
      <c r="E56" t="s">
        <v>9</v>
      </c>
      <c r="F56">
        <v>33.868000000000002</v>
      </c>
      <c r="G56">
        <v>30.02</v>
      </c>
      <c r="H56">
        <v>33.479999999999997</v>
      </c>
      <c r="I56">
        <v>28.465</v>
      </c>
      <c r="J56">
        <v>27.29</v>
      </c>
      <c r="K56">
        <v>27.454999999999998</v>
      </c>
      <c r="L56">
        <v>33.784999999999997</v>
      </c>
      <c r="M56">
        <v>31.071999999999999</v>
      </c>
      <c r="N56">
        <v>28.306000000000001</v>
      </c>
      <c r="O56">
        <v>27.001000000000001</v>
      </c>
      <c r="P56">
        <v>26.722000000000001</v>
      </c>
    </row>
    <row r="57" spans="1:16" x14ac:dyDescent="0.35">
      <c r="A57" t="s">
        <v>23</v>
      </c>
      <c r="B57" t="s">
        <v>6</v>
      </c>
      <c r="C57" t="s">
        <v>7</v>
      </c>
      <c r="D57" t="s">
        <v>10</v>
      </c>
      <c r="E57" t="s">
        <v>11</v>
      </c>
      <c r="F57">
        <v>11.521000000000001</v>
      </c>
      <c r="G57">
        <v>10.298999999999999</v>
      </c>
      <c r="H57">
        <v>11.53</v>
      </c>
      <c r="I57">
        <v>8.7959999999999994</v>
      </c>
      <c r="J57">
        <v>7.407</v>
      </c>
      <c r="K57">
        <v>7.415</v>
      </c>
      <c r="L57">
        <v>9.3390000000000004</v>
      </c>
      <c r="M57">
        <v>8.8350000000000009</v>
      </c>
      <c r="N57">
        <v>7.7309999999999999</v>
      </c>
      <c r="O57">
        <v>7.3529999999999998</v>
      </c>
      <c r="P57">
        <v>7.2619999999999996</v>
      </c>
    </row>
    <row r="58" spans="1:16" x14ac:dyDescent="0.35">
      <c r="A58" t="s">
        <v>23</v>
      </c>
      <c r="B58" t="s">
        <v>6</v>
      </c>
      <c r="C58" t="s">
        <v>7</v>
      </c>
      <c r="D58" t="s">
        <v>12</v>
      </c>
      <c r="E58" t="s">
        <v>13</v>
      </c>
      <c r="F58">
        <v>14.641999999999999</v>
      </c>
      <c r="G58">
        <v>13.005000000000001</v>
      </c>
      <c r="H58">
        <v>14.478999999999999</v>
      </c>
      <c r="I58">
        <v>11.382</v>
      </c>
      <c r="J58">
        <v>9.9480000000000004</v>
      </c>
      <c r="K58">
        <v>9.8859999999999992</v>
      </c>
      <c r="L58">
        <v>12.205</v>
      </c>
      <c r="M58">
        <v>11.413</v>
      </c>
      <c r="N58">
        <v>10.053000000000001</v>
      </c>
      <c r="O58">
        <v>9.5289999999999999</v>
      </c>
      <c r="P58">
        <v>9.3780000000000001</v>
      </c>
    </row>
    <row r="59" spans="1:16" x14ac:dyDescent="0.35">
      <c r="A59" t="s">
        <v>23</v>
      </c>
      <c r="B59" t="s">
        <v>6</v>
      </c>
      <c r="C59" t="s">
        <v>14</v>
      </c>
      <c r="D59" t="s">
        <v>8</v>
      </c>
      <c r="E59" t="s">
        <v>9</v>
      </c>
      <c r="F59">
        <v>26.024999999999999</v>
      </c>
      <c r="G59">
        <v>21.536000000000001</v>
      </c>
      <c r="H59">
        <v>20.911999999999999</v>
      </c>
      <c r="I59">
        <v>16.96</v>
      </c>
      <c r="J59">
        <v>22.215</v>
      </c>
      <c r="K59">
        <v>22.215</v>
      </c>
      <c r="L59">
        <v>27.518000000000001</v>
      </c>
      <c r="M59">
        <v>25.109000000000002</v>
      </c>
      <c r="N59">
        <v>23.048999999999999</v>
      </c>
      <c r="O59">
        <v>21.686</v>
      </c>
      <c r="P59">
        <v>21.446000000000002</v>
      </c>
    </row>
    <row r="60" spans="1:16" x14ac:dyDescent="0.35">
      <c r="A60" t="s">
        <v>23</v>
      </c>
      <c r="B60" t="s">
        <v>6</v>
      </c>
      <c r="C60" t="s">
        <v>14</v>
      </c>
      <c r="D60" t="s">
        <v>10</v>
      </c>
      <c r="E60" t="s">
        <v>11</v>
      </c>
      <c r="F60">
        <v>10.061</v>
      </c>
      <c r="G60">
        <v>8.7129999999999992</v>
      </c>
      <c r="H60">
        <v>8.8780000000000001</v>
      </c>
      <c r="I60">
        <v>6.4610000000000003</v>
      </c>
      <c r="J60">
        <v>7.4320000000000004</v>
      </c>
      <c r="K60">
        <v>7.3940000000000001</v>
      </c>
      <c r="L60">
        <v>9.9420000000000002</v>
      </c>
      <c r="M60">
        <v>9.0419999999999998</v>
      </c>
      <c r="N60">
        <v>7.7149999999999999</v>
      </c>
      <c r="O60">
        <v>7.2309999999999999</v>
      </c>
      <c r="P60">
        <v>7.1319999999999997</v>
      </c>
    </row>
    <row r="61" spans="1:16" x14ac:dyDescent="0.35">
      <c r="A61" t="s">
        <v>23</v>
      </c>
      <c r="B61" t="s">
        <v>6</v>
      </c>
      <c r="C61" t="s">
        <v>14</v>
      </c>
      <c r="D61" t="s">
        <v>12</v>
      </c>
      <c r="E61" t="s">
        <v>13</v>
      </c>
      <c r="F61">
        <v>13.037000000000001</v>
      </c>
      <c r="G61">
        <v>11.09</v>
      </c>
      <c r="H61">
        <v>11.084</v>
      </c>
      <c r="I61">
        <v>8.3539999999999992</v>
      </c>
      <c r="J61">
        <v>10.048</v>
      </c>
      <c r="K61">
        <v>9.9770000000000003</v>
      </c>
      <c r="L61">
        <v>12.893000000000001</v>
      </c>
      <c r="M61">
        <v>11.734</v>
      </c>
      <c r="N61">
        <v>10.122</v>
      </c>
      <c r="O61">
        <v>9.4789999999999992</v>
      </c>
      <c r="P61">
        <v>9.3369999999999997</v>
      </c>
    </row>
    <row r="62" spans="1:16" x14ac:dyDescent="0.35">
      <c r="A62" t="s">
        <v>24</v>
      </c>
      <c r="B62" t="s">
        <v>6</v>
      </c>
      <c r="C62" t="s">
        <v>7</v>
      </c>
      <c r="D62" t="s">
        <v>8</v>
      </c>
      <c r="E62" t="s">
        <v>9</v>
      </c>
      <c r="F62">
        <v>12.57</v>
      </c>
      <c r="G62">
        <v>12.395</v>
      </c>
      <c r="H62">
        <v>12.590999999999999</v>
      </c>
      <c r="I62">
        <v>12.787000000000001</v>
      </c>
      <c r="J62">
        <v>12.978</v>
      </c>
      <c r="K62">
        <v>13.125</v>
      </c>
      <c r="L62">
        <v>15.702999999999999</v>
      </c>
      <c r="M62">
        <v>14.382999999999999</v>
      </c>
      <c r="N62">
        <v>12.923999999999999</v>
      </c>
      <c r="O62">
        <v>12.727</v>
      </c>
      <c r="P62">
        <v>12.6</v>
      </c>
    </row>
    <row r="63" spans="1:16" x14ac:dyDescent="0.35">
      <c r="A63" t="s">
        <v>24</v>
      </c>
      <c r="B63" t="s">
        <v>6</v>
      </c>
      <c r="C63" t="s">
        <v>7</v>
      </c>
      <c r="D63" t="s">
        <v>10</v>
      </c>
      <c r="E63" t="s">
        <v>11</v>
      </c>
      <c r="F63">
        <v>2.407</v>
      </c>
      <c r="G63">
        <v>2.4220000000000002</v>
      </c>
      <c r="H63">
        <v>2.532</v>
      </c>
      <c r="I63">
        <v>2.5870000000000002</v>
      </c>
      <c r="J63">
        <v>2.629</v>
      </c>
      <c r="K63">
        <v>2.69</v>
      </c>
      <c r="L63">
        <v>3.7890000000000001</v>
      </c>
      <c r="M63">
        <v>3.4089999999999998</v>
      </c>
      <c r="N63">
        <v>3.1930000000000001</v>
      </c>
      <c r="O63">
        <v>3.0680000000000001</v>
      </c>
      <c r="P63">
        <v>2.968</v>
      </c>
    </row>
    <row r="64" spans="1:16" x14ac:dyDescent="0.35">
      <c r="A64" t="s">
        <v>24</v>
      </c>
      <c r="B64" t="s">
        <v>6</v>
      </c>
      <c r="C64" t="s">
        <v>7</v>
      </c>
      <c r="D64" t="s">
        <v>12</v>
      </c>
      <c r="E64" t="s">
        <v>13</v>
      </c>
      <c r="F64">
        <v>3.7450000000000001</v>
      </c>
      <c r="G64">
        <v>3.78</v>
      </c>
      <c r="H64">
        <v>3.8849999999999998</v>
      </c>
      <c r="I64">
        <v>3.9169999999999998</v>
      </c>
      <c r="J64">
        <v>3.919</v>
      </c>
      <c r="K64">
        <v>3.9460000000000002</v>
      </c>
      <c r="L64">
        <v>5.1710000000000003</v>
      </c>
      <c r="M64">
        <v>4.6139999999999999</v>
      </c>
      <c r="N64">
        <v>4.2519999999999998</v>
      </c>
      <c r="O64">
        <v>4.141</v>
      </c>
      <c r="P64">
        <v>4.069</v>
      </c>
    </row>
    <row r="65" spans="1:16" x14ac:dyDescent="0.35">
      <c r="A65" t="s">
        <v>24</v>
      </c>
      <c r="B65" t="s">
        <v>6</v>
      </c>
      <c r="C65" t="s">
        <v>14</v>
      </c>
      <c r="D65" t="s">
        <v>8</v>
      </c>
      <c r="E65" t="s">
        <v>9</v>
      </c>
      <c r="F65">
        <v>2.6429999999999998</v>
      </c>
      <c r="G65">
        <v>2.609</v>
      </c>
      <c r="H65">
        <v>2.665</v>
      </c>
      <c r="I65">
        <v>2.7349999999999999</v>
      </c>
      <c r="J65">
        <v>2.786</v>
      </c>
      <c r="K65">
        <v>2.8119999999999998</v>
      </c>
      <c r="L65">
        <v>2.8679999999999999</v>
      </c>
      <c r="M65">
        <v>3.282</v>
      </c>
      <c r="N65">
        <v>2.7759999999999998</v>
      </c>
      <c r="O65">
        <v>2.6960000000000002</v>
      </c>
      <c r="P65">
        <v>2.6469999999999998</v>
      </c>
    </row>
    <row r="66" spans="1:16" x14ac:dyDescent="0.35">
      <c r="A66" t="s">
        <v>24</v>
      </c>
      <c r="B66" t="s">
        <v>6</v>
      </c>
      <c r="C66" t="s">
        <v>14</v>
      </c>
      <c r="D66" t="s">
        <v>10</v>
      </c>
      <c r="E66" t="s">
        <v>11</v>
      </c>
      <c r="F66">
        <v>0.20499999999999999</v>
      </c>
      <c r="G66">
        <v>0.214</v>
      </c>
      <c r="H66">
        <v>0.23699999999999999</v>
      </c>
      <c r="I66">
        <v>0.245</v>
      </c>
      <c r="J66">
        <v>0.252</v>
      </c>
      <c r="K66">
        <v>0.26900000000000002</v>
      </c>
      <c r="L66">
        <v>0.70599999999999996</v>
      </c>
      <c r="M66">
        <v>0.52200000000000002</v>
      </c>
      <c r="N66">
        <v>0.379</v>
      </c>
      <c r="O66">
        <v>0.34799999999999998</v>
      </c>
      <c r="P66">
        <v>0.32200000000000001</v>
      </c>
    </row>
    <row r="67" spans="1:16" x14ac:dyDescent="0.35">
      <c r="A67" t="s">
        <v>24</v>
      </c>
      <c r="B67" t="s">
        <v>6</v>
      </c>
      <c r="C67" t="s">
        <v>14</v>
      </c>
      <c r="D67" t="s">
        <v>12</v>
      </c>
      <c r="E67" t="s">
        <v>13</v>
      </c>
      <c r="F67">
        <v>0.438</v>
      </c>
      <c r="G67">
        <v>0.44700000000000001</v>
      </c>
      <c r="H67">
        <v>0.46800000000000003</v>
      </c>
      <c r="I67">
        <v>0.47199999999999998</v>
      </c>
      <c r="J67">
        <v>0.47399999999999998</v>
      </c>
      <c r="K67">
        <v>0.48399999999999999</v>
      </c>
      <c r="L67">
        <v>0.874</v>
      </c>
      <c r="M67">
        <v>0.71299999999999997</v>
      </c>
      <c r="N67">
        <v>0.54</v>
      </c>
      <c r="O67">
        <v>0.51300000000000001</v>
      </c>
      <c r="P67">
        <v>0.49399999999999999</v>
      </c>
    </row>
    <row r="68" spans="1:16" x14ac:dyDescent="0.35">
      <c r="A68" t="s">
        <v>25</v>
      </c>
      <c r="B68" t="s">
        <v>6</v>
      </c>
      <c r="C68" t="s">
        <v>7</v>
      </c>
      <c r="D68" t="s">
        <v>8</v>
      </c>
      <c r="E68" t="s">
        <v>9</v>
      </c>
      <c r="F68">
        <v>11.802</v>
      </c>
      <c r="G68">
        <v>13</v>
      </c>
      <c r="H68">
        <v>14.112</v>
      </c>
      <c r="I68">
        <v>16.388999999999999</v>
      </c>
      <c r="J68">
        <v>16.442</v>
      </c>
      <c r="K68">
        <v>16.524000000000001</v>
      </c>
      <c r="L68">
        <v>19.309999999999999</v>
      </c>
      <c r="M68">
        <v>18.853999999999999</v>
      </c>
      <c r="N68">
        <v>17.283999999999999</v>
      </c>
      <c r="O68">
        <v>16.928000000000001</v>
      </c>
      <c r="P68">
        <v>16.992000000000001</v>
      </c>
    </row>
    <row r="69" spans="1:16" x14ac:dyDescent="0.35">
      <c r="A69" t="s">
        <v>25</v>
      </c>
      <c r="B69" t="s">
        <v>6</v>
      </c>
      <c r="C69" t="s">
        <v>7</v>
      </c>
      <c r="D69" t="s">
        <v>10</v>
      </c>
      <c r="E69" t="s">
        <v>11</v>
      </c>
      <c r="F69">
        <v>6.35</v>
      </c>
      <c r="G69">
        <v>5.9880000000000004</v>
      </c>
      <c r="H69">
        <v>5.6539999999999999</v>
      </c>
      <c r="I69">
        <v>4.2750000000000004</v>
      </c>
      <c r="J69">
        <v>4.2859999999999996</v>
      </c>
      <c r="K69">
        <v>4.3040000000000003</v>
      </c>
      <c r="L69">
        <v>5.0599999999999996</v>
      </c>
      <c r="M69">
        <v>5.2439999999999998</v>
      </c>
      <c r="N69">
        <v>4.3769999999999998</v>
      </c>
      <c r="O69">
        <v>4.3650000000000002</v>
      </c>
      <c r="P69">
        <v>4.42</v>
      </c>
    </row>
    <row r="70" spans="1:16" x14ac:dyDescent="0.35">
      <c r="A70" t="s">
        <v>25</v>
      </c>
      <c r="B70" t="s">
        <v>6</v>
      </c>
      <c r="C70" t="s">
        <v>7</v>
      </c>
      <c r="D70" t="s">
        <v>12</v>
      </c>
      <c r="E70" t="s">
        <v>13</v>
      </c>
      <c r="F70">
        <v>7.4409999999999998</v>
      </c>
      <c r="G70">
        <v>7.3630000000000004</v>
      </c>
      <c r="H70">
        <v>7.2830000000000004</v>
      </c>
      <c r="I70">
        <v>6.6559999999999997</v>
      </c>
      <c r="J70">
        <v>6.6509999999999998</v>
      </c>
      <c r="K70">
        <v>6.6479999999999997</v>
      </c>
      <c r="L70">
        <v>7.7320000000000002</v>
      </c>
      <c r="M70">
        <v>7.6879999999999997</v>
      </c>
      <c r="N70">
        <v>6.6189999999999998</v>
      </c>
      <c r="O70">
        <v>6.5039999999999996</v>
      </c>
      <c r="P70">
        <v>6.516</v>
      </c>
    </row>
    <row r="71" spans="1:16" x14ac:dyDescent="0.35">
      <c r="A71" t="s">
        <v>25</v>
      </c>
      <c r="B71" t="s">
        <v>6</v>
      </c>
      <c r="C71" t="s">
        <v>14</v>
      </c>
      <c r="D71" t="s">
        <v>8</v>
      </c>
      <c r="E71" t="s">
        <v>9</v>
      </c>
      <c r="F71">
        <v>9.67</v>
      </c>
      <c r="G71">
        <v>9.6999999999999993</v>
      </c>
      <c r="H71">
        <v>9.7080000000000002</v>
      </c>
      <c r="I71">
        <v>10.223000000000001</v>
      </c>
      <c r="J71">
        <v>10.265000000000001</v>
      </c>
      <c r="K71">
        <v>10.323</v>
      </c>
      <c r="L71">
        <v>12.14</v>
      </c>
      <c r="M71">
        <v>11.941000000000001</v>
      </c>
      <c r="N71">
        <v>10.282</v>
      </c>
      <c r="O71">
        <v>10.026999999999999</v>
      </c>
      <c r="P71">
        <v>10.121</v>
      </c>
    </row>
    <row r="72" spans="1:16" x14ac:dyDescent="0.35">
      <c r="A72" t="s">
        <v>25</v>
      </c>
      <c r="B72" t="s">
        <v>6</v>
      </c>
      <c r="C72" t="s">
        <v>14</v>
      </c>
      <c r="D72" t="s">
        <v>10</v>
      </c>
      <c r="E72" t="s">
        <v>11</v>
      </c>
      <c r="F72">
        <v>1.5149999999999999</v>
      </c>
      <c r="G72">
        <v>1.528</v>
      </c>
      <c r="H72">
        <v>1.544</v>
      </c>
      <c r="I72">
        <v>1.677</v>
      </c>
      <c r="J72">
        <v>1.6839999999999999</v>
      </c>
      <c r="K72">
        <v>1.6919999999999999</v>
      </c>
      <c r="L72">
        <v>2.38</v>
      </c>
      <c r="M72">
        <v>2.3340000000000001</v>
      </c>
      <c r="N72">
        <v>1.6379999999999999</v>
      </c>
      <c r="O72">
        <v>1.647</v>
      </c>
      <c r="P72">
        <v>1.6759999999999999</v>
      </c>
    </row>
    <row r="73" spans="1:16" x14ac:dyDescent="0.35">
      <c r="A73" t="s">
        <v>25</v>
      </c>
      <c r="B73" t="s">
        <v>6</v>
      </c>
      <c r="C73" t="s">
        <v>14</v>
      </c>
      <c r="D73" t="s">
        <v>12</v>
      </c>
      <c r="E73" t="s">
        <v>13</v>
      </c>
      <c r="F73">
        <v>3.16</v>
      </c>
      <c r="G73">
        <v>3.125</v>
      </c>
      <c r="H73">
        <v>3.0870000000000002</v>
      </c>
      <c r="I73">
        <v>3.3079999999999998</v>
      </c>
      <c r="J73">
        <v>3.306</v>
      </c>
      <c r="K73">
        <v>3.3050000000000002</v>
      </c>
      <c r="L73">
        <v>4.1769999999999996</v>
      </c>
      <c r="M73">
        <v>4.0549999999999997</v>
      </c>
      <c r="N73">
        <v>3.1469999999999998</v>
      </c>
      <c r="O73">
        <v>3.073</v>
      </c>
      <c r="P73">
        <v>3.0739999999999998</v>
      </c>
    </row>
    <row r="74" spans="1:16" x14ac:dyDescent="0.35">
      <c r="A74" t="s">
        <v>26</v>
      </c>
      <c r="B74" t="s">
        <v>6</v>
      </c>
      <c r="C74" t="s">
        <v>7</v>
      </c>
      <c r="D74" t="s">
        <v>8</v>
      </c>
      <c r="E74" t="s">
        <v>9</v>
      </c>
      <c r="F74">
        <v>37.176000000000002</v>
      </c>
      <c r="G74">
        <v>29.457999999999998</v>
      </c>
      <c r="H74">
        <v>27.658000000000001</v>
      </c>
      <c r="I74">
        <v>25.437999999999999</v>
      </c>
      <c r="J74">
        <v>23.957999999999998</v>
      </c>
      <c r="K74">
        <v>20.861000000000001</v>
      </c>
      <c r="L74">
        <v>24.128</v>
      </c>
      <c r="M74">
        <v>23.094000000000001</v>
      </c>
      <c r="N74">
        <v>21.204000000000001</v>
      </c>
      <c r="O74">
        <v>20.079999999999998</v>
      </c>
      <c r="P74">
        <v>19.402000000000001</v>
      </c>
    </row>
    <row r="75" spans="1:16" x14ac:dyDescent="0.35">
      <c r="A75" t="s">
        <v>26</v>
      </c>
      <c r="B75" t="s">
        <v>6</v>
      </c>
      <c r="C75" t="s">
        <v>7</v>
      </c>
      <c r="D75" t="s">
        <v>10</v>
      </c>
      <c r="E75" t="s">
        <v>11</v>
      </c>
      <c r="F75">
        <v>9.3469999999999995</v>
      </c>
      <c r="G75">
        <v>6.72</v>
      </c>
      <c r="H75">
        <v>6.3689999999999998</v>
      </c>
      <c r="I75">
        <v>6.9390000000000001</v>
      </c>
      <c r="J75">
        <v>6.7679999999999998</v>
      </c>
      <c r="K75">
        <v>5.6539999999999999</v>
      </c>
      <c r="L75">
        <v>6.4459999999999997</v>
      </c>
      <c r="M75">
        <v>6.4059999999999997</v>
      </c>
      <c r="N75">
        <v>5.7770000000000001</v>
      </c>
      <c r="O75">
        <v>5.4249999999999998</v>
      </c>
      <c r="P75">
        <v>5.1820000000000004</v>
      </c>
    </row>
    <row r="76" spans="1:16" x14ac:dyDescent="0.35">
      <c r="A76" t="s">
        <v>26</v>
      </c>
      <c r="B76" t="s">
        <v>6</v>
      </c>
      <c r="C76" t="s">
        <v>7</v>
      </c>
      <c r="D76" t="s">
        <v>12</v>
      </c>
      <c r="E76" t="s">
        <v>13</v>
      </c>
      <c r="F76">
        <v>12.65</v>
      </c>
      <c r="G76">
        <v>8.9740000000000002</v>
      </c>
      <c r="H76">
        <v>8.65</v>
      </c>
      <c r="I76">
        <v>8.7759999999999998</v>
      </c>
      <c r="J76">
        <v>8.532</v>
      </c>
      <c r="K76">
        <v>7.2779999999999996</v>
      </c>
      <c r="L76">
        <v>8.2690000000000001</v>
      </c>
      <c r="M76">
        <v>8.1370000000000005</v>
      </c>
      <c r="N76">
        <v>7.3579999999999997</v>
      </c>
      <c r="O76">
        <v>6.9089999999999998</v>
      </c>
      <c r="P76">
        <v>6.6029999999999998</v>
      </c>
    </row>
    <row r="77" spans="1:16" x14ac:dyDescent="0.35">
      <c r="A77" t="s">
        <v>26</v>
      </c>
      <c r="B77" t="s">
        <v>6</v>
      </c>
      <c r="C77" t="s">
        <v>14</v>
      </c>
      <c r="D77" t="s">
        <v>8</v>
      </c>
      <c r="E77" t="s">
        <v>9</v>
      </c>
      <c r="F77">
        <v>28.574000000000002</v>
      </c>
      <c r="G77">
        <v>27.972999999999999</v>
      </c>
      <c r="H77">
        <v>24.655000000000001</v>
      </c>
      <c r="I77">
        <v>26.567</v>
      </c>
      <c r="J77">
        <v>24.119</v>
      </c>
      <c r="K77">
        <v>29.614999999999998</v>
      </c>
      <c r="L77">
        <v>34.198</v>
      </c>
      <c r="M77">
        <v>32.222999999999999</v>
      </c>
      <c r="N77">
        <v>30.434000000000001</v>
      </c>
      <c r="O77">
        <v>28.507000000000001</v>
      </c>
      <c r="P77">
        <v>27.327000000000002</v>
      </c>
    </row>
    <row r="78" spans="1:16" x14ac:dyDescent="0.35">
      <c r="A78" t="s">
        <v>26</v>
      </c>
      <c r="B78" t="s">
        <v>6</v>
      </c>
      <c r="C78" t="s">
        <v>14</v>
      </c>
      <c r="D78" t="s">
        <v>10</v>
      </c>
      <c r="E78" t="s">
        <v>11</v>
      </c>
      <c r="F78">
        <v>9.3290000000000006</v>
      </c>
      <c r="G78">
        <v>8.2750000000000004</v>
      </c>
      <c r="H78">
        <v>5.7370000000000001</v>
      </c>
      <c r="I78">
        <v>6.2560000000000002</v>
      </c>
      <c r="J78">
        <v>5.9180000000000001</v>
      </c>
      <c r="K78">
        <v>6.7720000000000002</v>
      </c>
      <c r="L78">
        <v>8.1280000000000001</v>
      </c>
      <c r="M78">
        <v>7.9269999999999996</v>
      </c>
      <c r="N78">
        <v>6.96</v>
      </c>
      <c r="O78">
        <v>6.4969999999999999</v>
      </c>
      <c r="P78">
        <v>6.2030000000000003</v>
      </c>
    </row>
    <row r="79" spans="1:16" x14ac:dyDescent="0.35">
      <c r="A79" t="s">
        <v>26</v>
      </c>
      <c r="B79" t="s">
        <v>6</v>
      </c>
      <c r="C79" t="s">
        <v>14</v>
      </c>
      <c r="D79" t="s">
        <v>12</v>
      </c>
      <c r="E79" t="s">
        <v>13</v>
      </c>
      <c r="F79">
        <v>11.69</v>
      </c>
      <c r="G79">
        <v>10.635</v>
      </c>
      <c r="H79">
        <v>7.85</v>
      </c>
      <c r="I79">
        <v>8.4659999999999993</v>
      </c>
      <c r="J79">
        <v>8.1129999999999995</v>
      </c>
      <c r="K79">
        <v>9.5410000000000004</v>
      </c>
      <c r="L79">
        <v>11.208</v>
      </c>
      <c r="M79">
        <v>10.831</v>
      </c>
      <c r="N79">
        <v>9.6210000000000004</v>
      </c>
      <c r="O79">
        <v>8.9849999999999994</v>
      </c>
      <c r="P79">
        <v>8.5709999999999997</v>
      </c>
    </row>
    <row r="80" spans="1:16" x14ac:dyDescent="0.35">
      <c r="A80" t="s">
        <v>27</v>
      </c>
      <c r="B80" t="s">
        <v>6</v>
      </c>
      <c r="C80" t="s">
        <v>7</v>
      </c>
      <c r="D80" t="s">
        <v>8</v>
      </c>
      <c r="E80" t="s">
        <v>9</v>
      </c>
      <c r="F80">
        <v>8.7669999999999995</v>
      </c>
      <c r="G80">
        <v>8.673</v>
      </c>
      <c r="H80">
        <v>8.5609999999999999</v>
      </c>
      <c r="I80">
        <v>7.3090000000000002</v>
      </c>
      <c r="J80">
        <v>8.4139999999999997</v>
      </c>
      <c r="K80">
        <v>7.39</v>
      </c>
      <c r="L80">
        <v>10.154999999999999</v>
      </c>
      <c r="M80">
        <v>9.593</v>
      </c>
      <c r="N80">
        <v>9.8179999999999996</v>
      </c>
      <c r="O80">
        <v>9.0950000000000006</v>
      </c>
      <c r="P80">
        <v>8.7260000000000009</v>
      </c>
    </row>
    <row r="81" spans="1:16" x14ac:dyDescent="0.35">
      <c r="A81" t="s">
        <v>27</v>
      </c>
      <c r="B81" t="s">
        <v>6</v>
      </c>
      <c r="C81" t="s">
        <v>7</v>
      </c>
      <c r="D81" t="s">
        <v>10</v>
      </c>
      <c r="E81" t="s">
        <v>11</v>
      </c>
      <c r="F81">
        <v>3.871</v>
      </c>
      <c r="G81">
        <v>3.8370000000000002</v>
      </c>
      <c r="H81">
        <v>3.7919999999999998</v>
      </c>
      <c r="I81">
        <v>3.7440000000000002</v>
      </c>
      <c r="J81">
        <v>3.1509999999999998</v>
      </c>
      <c r="K81">
        <v>2.8519999999999999</v>
      </c>
      <c r="L81">
        <v>2.7509999999999999</v>
      </c>
      <c r="M81">
        <v>2.5510000000000002</v>
      </c>
      <c r="N81">
        <v>2.3690000000000002</v>
      </c>
      <c r="O81">
        <v>2.319</v>
      </c>
      <c r="P81">
        <v>2.302</v>
      </c>
    </row>
    <row r="82" spans="1:16" x14ac:dyDescent="0.35">
      <c r="A82" t="s">
        <v>27</v>
      </c>
      <c r="B82" t="s">
        <v>6</v>
      </c>
      <c r="C82" t="s">
        <v>7</v>
      </c>
      <c r="D82" t="s">
        <v>12</v>
      </c>
      <c r="E82" t="s">
        <v>13</v>
      </c>
      <c r="F82">
        <v>4.319</v>
      </c>
      <c r="G82">
        <v>4.2610000000000001</v>
      </c>
      <c r="H82">
        <v>4.1989999999999998</v>
      </c>
      <c r="I82">
        <v>4.0529999999999999</v>
      </c>
      <c r="J82">
        <v>3.5680000000000001</v>
      </c>
      <c r="K82">
        <v>3.206</v>
      </c>
      <c r="L82">
        <v>3.3140000000000001</v>
      </c>
      <c r="M82">
        <v>3.0750000000000002</v>
      </c>
      <c r="N82">
        <v>2.9089999999999998</v>
      </c>
      <c r="O82">
        <v>2.823</v>
      </c>
      <c r="P82">
        <v>2.7930000000000001</v>
      </c>
    </row>
    <row r="83" spans="1:16" x14ac:dyDescent="0.35">
      <c r="A83" t="s">
        <v>27</v>
      </c>
      <c r="B83" t="s">
        <v>6</v>
      </c>
      <c r="C83" t="s">
        <v>14</v>
      </c>
      <c r="D83" t="s">
        <v>8</v>
      </c>
      <c r="E83" t="s">
        <v>9</v>
      </c>
      <c r="F83">
        <v>12.718</v>
      </c>
      <c r="G83">
        <v>12.743</v>
      </c>
      <c r="H83">
        <v>12.747</v>
      </c>
      <c r="I83">
        <v>11.340999999999999</v>
      </c>
      <c r="J83">
        <v>12.74</v>
      </c>
      <c r="K83">
        <v>12.964</v>
      </c>
      <c r="L83">
        <v>13.821999999999999</v>
      </c>
      <c r="M83">
        <v>11.332000000000001</v>
      </c>
      <c r="N83">
        <v>10.676</v>
      </c>
      <c r="O83">
        <v>10.659000000000001</v>
      </c>
      <c r="P83">
        <v>10.833</v>
      </c>
    </row>
    <row r="84" spans="1:16" x14ac:dyDescent="0.35">
      <c r="A84" t="s">
        <v>27</v>
      </c>
      <c r="B84" t="s">
        <v>6</v>
      </c>
      <c r="C84" t="s">
        <v>14</v>
      </c>
      <c r="D84" t="s">
        <v>10</v>
      </c>
      <c r="E84" t="s">
        <v>11</v>
      </c>
      <c r="F84">
        <v>6.8979999999999997</v>
      </c>
      <c r="G84">
        <v>6.9240000000000004</v>
      </c>
      <c r="H84">
        <v>6.9349999999999996</v>
      </c>
      <c r="I84">
        <v>6.8390000000000004</v>
      </c>
      <c r="J84">
        <v>5.2969999999999997</v>
      </c>
      <c r="K84">
        <v>4.4180000000000001</v>
      </c>
      <c r="L84">
        <v>3.9590000000000001</v>
      </c>
      <c r="M84">
        <v>4.1680000000000001</v>
      </c>
      <c r="N84">
        <v>3.6709999999999998</v>
      </c>
      <c r="O84">
        <v>3.5270000000000001</v>
      </c>
      <c r="P84">
        <v>3.448</v>
      </c>
    </row>
    <row r="85" spans="1:16" x14ac:dyDescent="0.35">
      <c r="A85" t="s">
        <v>27</v>
      </c>
      <c r="B85" t="s">
        <v>6</v>
      </c>
      <c r="C85" t="s">
        <v>14</v>
      </c>
      <c r="D85" t="s">
        <v>12</v>
      </c>
      <c r="E85" t="s">
        <v>13</v>
      </c>
      <c r="F85">
        <v>7.5030000000000001</v>
      </c>
      <c r="G85">
        <v>7.5039999999999996</v>
      </c>
      <c r="H85">
        <v>7.4950000000000001</v>
      </c>
      <c r="I85">
        <v>7.2530000000000001</v>
      </c>
      <c r="J85">
        <v>5.9429999999999996</v>
      </c>
      <c r="K85">
        <v>5.12</v>
      </c>
      <c r="L85">
        <v>4.79</v>
      </c>
      <c r="M85">
        <v>4.7370000000000001</v>
      </c>
      <c r="N85">
        <v>4.2380000000000004</v>
      </c>
      <c r="O85">
        <v>4.12</v>
      </c>
      <c r="P85">
        <v>4.0810000000000004</v>
      </c>
    </row>
    <row r="86" spans="1:16" x14ac:dyDescent="0.35">
      <c r="A86" t="s">
        <v>28</v>
      </c>
      <c r="B86" t="s">
        <v>6</v>
      </c>
      <c r="C86" t="s">
        <v>7</v>
      </c>
      <c r="D86" t="s">
        <v>8</v>
      </c>
      <c r="E86" t="s">
        <v>9</v>
      </c>
      <c r="F86">
        <v>22.315999999999999</v>
      </c>
      <c r="G86">
        <v>20.047000000000001</v>
      </c>
      <c r="H86">
        <v>18.13</v>
      </c>
      <c r="I86">
        <v>18.067</v>
      </c>
      <c r="J86">
        <v>15.268000000000001</v>
      </c>
      <c r="K86">
        <v>12.31</v>
      </c>
      <c r="L86">
        <v>15.121</v>
      </c>
      <c r="M86">
        <v>16.161999999999999</v>
      </c>
      <c r="N86">
        <v>14.47</v>
      </c>
      <c r="O86">
        <v>10.609</v>
      </c>
      <c r="P86">
        <v>10.439</v>
      </c>
    </row>
    <row r="87" spans="1:16" x14ac:dyDescent="0.35">
      <c r="A87" t="s">
        <v>28</v>
      </c>
      <c r="B87" t="s">
        <v>6</v>
      </c>
      <c r="C87" t="s">
        <v>7</v>
      </c>
      <c r="D87" t="s">
        <v>10</v>
      </c>
      <c r="E87" t="s">
        <v>11</v>
      </c>
      <c r="F87">
        <v>6.6859999999999999</v>
      </c>
      <c r="G87">
        <v>6.7480000000000002</v>
      </c>
      <c r="H87">
        <v>6.72</v>
      </c>
      <c r="I87">
        <v>6.2309999999999999</v>
      </c>
      <c r="J87">
        <v>4.7889999999999997</v>
      </c>
      <c r="K87">
        <v>4.3179999999999996</v>
      </c>
      <c r="L87">
        <v>4.6100000000000003</v>
      </c>
      <c r="M87">
        <v>5.0289999999999999</v>
      </c>
      <c r="N87">
        <v>4.4829999999999997</v>
      </c>
      <c r="O87">
        <v>4.3520000000000003</v>
      </c>
      <c r="P87">
        <v>4.3739999999999997</v>
      </c>
    </row>
    <row r="88" spans="1:16" x14ac:dyDescent="0.35">
      <c r="A88" t="s">
        <v>28</v>
      </c>
      <c r="B88" t="s">
        <v>6</v>
      </c>
      <c r="C88" t="s">
        <v>7</v>
      </c>
      <c r="D88" t="s">
        <v>12</v>
      </c>
      <c r="E88" t="s">
        <v>13</v>
      </c>
      <c r="F88">
        <v>7.9379999999999997</v>
      </c>
      <c r="G88">
        <v>7.7690000000000001</v>
      </c>
      <c r="H88">
        <v>7.56</v>
      </c>
      <c r="I88">
        <v>7.0579999999999998</v>
      </c>
      <c r="J88">
        <v>5.5659999999999998</v>
      </c>
      <c r="K88">
        <v>4.9400000000000004</v>
      </c>
      <c r="L88">
        <v>5.3529999999999998</v>
      </c>
      <c r="M88">
        <v>5.8559999999999999</v>
      </c>
      <c r="N88">
        <v>5.2519999999999998</v>
      </c>
      <c r="O88">
        <v>4.8460000000000001</v>
      </c>
      <c r="P88">
        <v>4.859</v>
      </c>
    </row>
    <row r="89" spans="1:16" x14ac:dyDescent="0.35">
      <c r="A89" t="s">
        <v>28</v>
      </c>
      <c r="B89" t="s">
        <v>6</v>
      </c>
      <c r="C89" t="s">
        <v>14</v>
      </c>
      <c r="D89" t="s">
        <v>8</v>
      </c>
      <c r="E89" t="s">
        <v>9</v>
      </c>
      <c r="F89">
        <v>23.948</v>
      </c>
      <c r="G89">
        <v>23.771999999999998</v>
      </c>
      <c r="H89">
        <v>21.707000000000001</v>
      </c>
      <c r="I89">
        <v>20.253</v>
      </c>
      <c r="J89">
        <v>16.193000000000001</v>
      </c>
      <c r="K89">
        <v>15.98</v>
      </c>
      <c r="L89">
        <v>15.506</v>
      </c>
      <c r="M89">
        <v>19.937999999999999</v>
      </c>
      <c r="N89">
        <v>18.187000000000001</v>
      </c>
      <c r="O89">
        <v>17.972999999999999</v>
      </c>
      <c r="P89">
        <v>18.251000000000001</v>
      </c>
    </row>
    <row r="90" spans="1:16" x14ac:dyDescent="0.35">
      <c r="A90" t="s">
        <v>28</v>
      </c>
      <c r="B90" t="s">
        <v>6</v>
      </c>
      <c r="C90" t="s">
        <v>14</v>
      </c>
      <c r="D90" t="s">
        <v>10</v>
      </c>
      <c r="E90" t="s">
        <v>11</v>
      </c>
      <c r="F90">
        <v>7.6970000000000001</v>
      </c>
      <c r="G90">
        <v>7.77</v>
      </c>
      <c r="H90">
        <v>6.9279999999999999</v>
      </c>
      <c r="I90">
        <v>6.0590000000000002</v>
      </c>
      <c r="J90">
        <v>5.4710000000000001</v>
      </c>
      <c r="K90">
        <v>4.8630000000000004</v>
      </c>
      <c r="L90">
        <v>4.9480000000000004</v>
      </c>
      <c r="M90">
        <v>5.5</v>
      </c>
      <c r="N90">
        <v>4.8010000000000002</v>
      </c>
      <c r="O90">
        <v>5.16</v>
      </c>
      <c r="P90">
        <v>4.99</v>
      </c>
    </row>
    <row r="91" spans="1:16" x14ac:dyDescent="0.35">
      <c r="A91" t="s">
        <v>28</v>
      </c>
      <c r="B91" t="s">
        <v>6</v>
      </c>
      <c r="C91" t="s">
        <v>14</v>
      </c>
      <c r="D91" t="s">
        <v>12</v>
      </c>
      <c r="E91" t="s">
        <v>13</v>
      </c>
      <c r="F91">
        <v>9.0169999999999995</v>
      </c>
      <c r="G91">
        <v>9.0890000000000004</v>
      </c>
      <c r="H91">
        <v>8.06</v>
      </c>
      <c r="I91">
        <v>7.1180000000000003</v>
      </c>
      <c r="J91">
        <v>6.2869999999999999</v>
      </c>
      <c r="K91">
        <v>5.7290000000000001</v>
      </c>
      <c r="L91">
        <v>5.7229999999999999</v>
      </c>
      <c r="M91">
        <v>6.6150000000000002</v>
      </c>
      <c r="N91">
        <v>5.8330000000000002</v>
      </c>
      <c r="O91">
        <v>6.1520000000000001</v>
      </c>
      <c r="P91">
        <v>6.024</v>
      </c>
    </row>
    <row r="92" spans="1:16" x14ac:dyDescent="0.35">
      <c r="A92" t="s">
        <v>29</v>
      </c>
      <c r="B92" t="s">
        <v>6</v>
      </c>
      <c r="C92" t="s">
        <v>7</v>
      </c>
      <c r="D92" t="s">
        <v>8</v>
      </c>
      <c r="E92" t="s">
        <v>9</v>
      </c>
      <c r="F92">
        <v>29.446999999999999</v>
      </c>
      <c r="G92">
        <v>26.036000000000001</v>
      </c>
      <c r="H92">
        <v>26.503</v>
      </c>
      <c r="I92">
        <v>25.981000000000002</v>
      </c>
      <c r="J92">
        <v>28.542000000000002</v>
      </c>
      <c r="K92">
        <v>30.771000000000001</v>
      </c>
      <c r="L92">
        <v>33.664000000000001</v>
      </c>
      <c r="M92">
        <v>29.45</v>
      </c>
      <c r="N92">
        <v>26.75</v>
      </c>
      <c r="O92">
        <v>26.187000000000001</v>
      </c>
      <c r="P92">
        <v>26.236000000000001</v>
      </c>
    </row>
    <row r="93" spans="1:16" x14ac:dyDescent="0.35">
      <c r="A93" t="s">
        <v>29</v>
      </c>
      <c r="B93" t="s">
        <v>6</v>
      </c>
      <c r="C93" t="s">
        <v>7</v>
      </c>
      <c r="D93" t="s">
        <v>10</v>
      </c>
      <c r="E93" t="s">
        <v>11</v>
      </c>
      <c r="F93">
        <v>9.7560000000000002</v>
      </c>
      <c r="G93">
        <v>7.1870000000000003</v>
      </c>
      <c r="H93">
        <v>7.46</v>
      </c>
      <c r="I93">
        <v>5.6280000000000001</v>
      </c>
      <c r="J93">
        <v>7.5490000000000004</v>
      </c>
      <c r="K93">
        <v>9.3049999999999997</v>
      </c>
      <c r="L93">
        <v>11.28</v>
      </c>
      <c r="M93">
        <v>11.364000000000001</v>
      </c>
      <c r="N93">
        <v>9.8239999999999998</v>
      </c>
      <c r="O93">
        <v>9.3810000000000002</v>
      </c>
      <c r="P93">
        <v>9.2149999999999999</v>
      </c>
    </row>
    <row r="94" spans="1:16" x14ac:dyDescent="0.35">
      <c r="A94" t="s">
        <v>29</v>
      </c>
      <c r="B94" t="s">
        <v>6</v>
      </c>
      <c r="C94" t="s">
        <v>7</v>
      </c>
      <c r="D94" t="s">
        <v>12</v>
      </c>
      <c r="E94" t="s">
        <v>13</v>
      </c>
      <c r="F94">
        <v>14.069000000000001</v>
      </c>
      <c r="G94">
        <v>11.09</v>
      </c>
      <c r="H94">
        <v>11.180999999999999</v>
      </c>
      <c r="I94">
        <v>9.85</v>
      </c>
      <c r="J94">
        <v>11.984</v>
      </c>
      <c r="K94">
        <v>13.904999999999999</v>
      </c>
      <c r="L94">
        <v>16.036000000000001</v>
      </c>
      <c r="M94">
        <v>15.244</v>
      </c>
      <c r="N94">
        <v>13.268000000000001</v>
      </c>
      <c r="O94">
        <v>12.675000000000001</v>
      </c>
      <c r="P94">
        <v>12.435</v>
      </c>
    </row>
    <row r="95" spans="1:16" x14ac:dyDescent="0.35">
      <c r="A95" t="s">
        <v>29</v>
      </c>
      <c r="B95" t="s">
        <v>6</v>
      </c>
      <c r="C95" t="s">
        <v>14</v>
      </c>
      <c r="D95" t="s">
        <v>8</v>
      </c>
      <c r="E95" t="s">
        <v>9</v>
      </c>
      <c r="F95">
        <v>12.119</v>
      </c>
      <c r="G95">
        <v>11.324999999999999</v>
      </c>
      <c r="H95">
        <v>11.288</v>
      </c>
      <c r="I95">
        <v>9.7870000000000008</v>
      </c>
      <c r="J95">
        <v>11.696999999999999</v>
      </c>
      <c r="K95">
        <v>13.414</v>
      </c>
      <c r="L95">
        <v>15.305</v>
      </c>
      <c r="M95">
        <v>14.02</v>
      </c>
      <c r="N95">
        <v>12.464</v>
      </c>
      <c r="O95">
        <v>11.861000000000001</v>
      </c>
      <c r="P95">
        <v>11.698</v>
      </c>
    </row>
    <row r="96" spans="1:16" x14ac:dyDescent="0.35">
      <c r="A96" t="s">
        <v>29</v>
      </c>
      <c r="B96" t="s">
        <v>6</v>
      </c>
      <c r="C96" t="s">
        <v>14</v>
      </c>
      <c r="D96" t="s">
        <v>10</v>
      </c>
      <c r="E96" t="s">
        <v>11</v>
      </c>
      <c r="F96">
        <v>2.4990000000000001</v>
      </c>
      <c r="G96">
        <v>3.6840000000000002</v>
      </c>
      <c r="H96">
        <v>2.4089999999999998</v>
      </c>
      <c r="I96">
        <v>3.157</v>
      </c>
      <c r="J96">
        <v>3.5489999999999999</v>
      </c>
      <c r="K96">
        <v>3.831</v>
      </c>
      <c r="L96">
        <v>4.8869999999999996</v>
      </c>
      <c r="M96">
        <v>4.8079999999999998</v>
      </c>
      <c r="N96">
        <v>3.8380000000000001</v>
      </c>
      <c r="O96">
        <v>3.5609999999999999</v>
      </c>
      <c r="P96">
        <v>3.4790000000000001</v>
      </c>
    </row>
    <row r="97" spans="1:16" x14ac:dyDescent="0.35">
      <c r="A97" t="s">
        <v>29</v>
      </c>
      <c r="B97" t="s">
        <v>6</v>
      </c>
      <c r="C97" t="s">
        <v>14</v>
      </c>
      <c r="D97" t="s">
        <v>12</v>
      </c>
      <c r="E97" t="s">
        <v>13</v>
      </c>
      <c r="F97">
        <v>4.7670000000000003</v>
      </c>
      <c r="G97">
        <v>5.45</v>
      </c>
      <c r="H97">
        <v>4.4160000000000004</v>
      </c>
      <c r="I97">
        <v>4.609</v>
      </c>
      <c r="J97">
        <v>5.3650000000000002</v>
      </c>
      <c r="K97">
        <v>6.01</v>
      </c>
      <c r="L97">
        <v>7.2220000000000004</v>
      </c>
      <c r="M97">
        <v>6.8920000000000003</v>
      </c>
      <c r="N97">
        <v>5.6820000000000004</v>
      </c>
      <c r="O97">
        <v>5.3090000000000002</v>
      </c>
      <c r="P97">
        <v>5.1769999999999996</v>
      </c>
    </row>
    <row r="98" spans="1:16" x14ac:dyDescent="0.35">
      <c r="A98" t="s">
        <v>30</v>
      </c>
      <c r="B98" t="s">
        <v>6</v>
      </c>
      <c r="C98" t="s">
        <v>7</v>
      </c>
      <c r="D98" t="s">
        <v>8</v>
      </c>
      <c r="E98" t="s">
        <v>9</v>
      </c>
      <c r="F98">
        <v>4.8070000000000004</v>
      </c>
      <c r="G98">
        <v>4.8659999999999997</v>
      </c>
      <c r="H98">
        <v>4.9690000000000003</v>
      </c>
      <c r="I98">
        <v>4.9000000000000004</v>
      </c>
      <c r="J98">
        <v>4.532</v>
      </c>
      <c r="K98">
        <v>4.3739999999999997</v>
      </c>
      <c r="L98">
        <v>5.1479999999999997</v>
      </c>
      <c r="M98">
        <v>5.0609999999999999</v>
      </c>
      <c r="N98">
        <v>4.6189999999999998</v>
      </c>
      <c r="O98">
        <v>4.4320000000000004</v>
      </c>
      <c r="P98">
        <v>4.3609999999999998</v>
      </c>
    </row>
    <row r="99" spans="1:16" x14ac:dyDescent="0.35">
      <c r="A99" t="s">
        <v>30</v>
      </c>
      <c r="B99" t="s">
        <v>6</v>
      </c>
      <c r="C99" t="s">
        <v>7</v>
      </c>
      <c r="D99" t="s">
        <v>10</v>
      </c>
      <c r="E99" t="s">
        <v>11</v>
      </c>
      <c r="F99">
        <v>1.276</v>
      </c>
      <c r="G99">
        <v>1.296</v>
      </c>
      <c r="H99">
        <v>1.3440000000000001</v>
      </c>
      <c r="I99">
        <v>1.276</v>
      </c>
      <c r="J99">
        <v>1.036</v>
      </c>
      <c r="K99">
        <v>0.95199999999999996</v>
      </c>
      <c r="L99">
        <v>1.02</v>
      </c>
      <c r="M99">
        <v>1.2949999999999999</v>
      </c>
      <c r="N99">
        <v>1.0680000000000001</v>
      </c>
      <c r="O99">
        <v>1.0329999999999999</v>
      </c>
      <c r="P99">
        <v>1.0129999999999999</v>
      </c>
    </row>
    <row r="100" spans="1:16" x14ac:dyDescent="0.35">
      <c r="A100" t="s">
        <v>30</v>
      </c>
      <c r="B100" t="s">
        <v>6</v>
      </c>
      <c r="C100" t="s">
        <v>7</v>
      </c>
      <c r="D100" t="s">
        <v>12</v>
      </c>
      <c r="E100" t="s">
        <v>13</v>
      </c>
      <c r="F100">
        <v>2.0499999999999998</v>
      </c>
      <c r="G100">
        <v>2.0619999999999998</v>
      </c>
      <c r="H100">
        <v>2.105</v>
      </c>
      <c r="I100">
        <v>2.0209999999999999</v>
      </c>
      <c r="J100">
        <v>1.74</v>
      </c>
      <c r="K100">
        <v>1.6339999999999999</v>
      </c>
      <c r="L100">
        <v>1.84</v>
      </c>
      <c r="M100">
        <v>2.052</v>
      </c>
      <c r="N100">
        <v>1.756</v>
      </c>
      <c r="O100">
        <v>1.6879999999999999</v>
      </c>
      <c r="P100">
        <v>1.6559999999999999</v>
      </c>
    </row>
    <row r="101" spans="1:16" x14ac:dyDescent="0.35">
      <c r="A101" t="s">
        <v>30</v>
      </c>
      <c r="B101" t="s">
        <v>6</v>
      </c>
      <c r="C101" t="s">
        <v>14</v>
      </c>
      <c r="D101" t="s">
        <v>8</v>
      </c>
      <c r="E101" t="s">
        <v>9</v>
      </c>
      <c r="F101">
        <v>3.9380000000000002</v>
      </c>
      <c r="G101">
        <v>3.8490000000000002</v>
      </c>
      <c r="H101">
        <v>3.77</v>
      </c>
      <c r="I101">
        <v>3.5619999999999998</v>
      </c>
      <c r="J101">
        <v>3.1709999999999998</v>
      </c>
      <c r="K101">
        <v>3.0720000000000001</v>
      </c>
      <c r="L101">
        <v>3.4449999999999998</v>
      </c>
      <c r="M101">
        <v>3.5750000000000002</v>
      </c>
      <c r="N101">
        <v>3.2</v>
      </c>
      <c r="O101">
        <v>3.032</v>
      </c>
      <c r="P101">
        <v>2.976</v>
      </c>
    </row>
    <row r="102" spans="1:16" x14ac:dyDescent="0.35">
      <c r="A102" t="s">
        <v>30</v>
      </c>
      <c r="B102" t="s">
        <v>6</v>
      </c>
      <c r="C102" t="s">
        <v>14</v>
      </c>
      <c r="D102" t="s">
        <v>10</v>
      </c>
      <c r="E102" t="s">
        <v>11</v>
      </c>
      <c r="F102">
        <v>1.0880000000000001</v>
      </c>
      <c r="G102">
        <v>1.1200000000000001</v>
      </c>
      <c r="H102">
        <v>1.1819999999999999</v>
      </c>
      <c r="I102">
        <v>1.121</v>
      </c>
      <c r="J102">
        <v>0.88300000000000001</v>
      </c>
      <c r="K102">
        <v>0.79900000000000004</v>
      </c>
      <c r="L102">
        <v>1.0589999999999999</v>
      </c>
      <c r="M102">
        <v>1.1879999999999999</v>
      </c>
      <c r="N102">
        <v>0.88900000000000001</v>
      </c>
      <c r="O102">
        <v>0.84599999999999997</v>
      </c>
      <c r="P102">
        <v>0.81799999999999995</v>
      </c>
    </row>
    <row r="103" spans="1:16" x14ac:dyDescent="0.35">
      <c r="A103" t="s">
        <v>30</v>
      </c>
      <c r="B103" t="s">
        <v>6</v>
      </c>
      <c r="C103" t="s">
        <v>14</v>
      </c>
      <c r="D103" t="s">
        <v>12</v>
      </c>
      <c r="E103" t="s">
        <v>13</v>
      </c>
      <c r="F103">
        <v>1.587</v>
      </c>
      <c r="G103">
        <v>1.587</v>
      </c>
      <c r="H103">
        <v>1.615</v>
      </c>
      <c r="I103">
        <v>1.5189999999999999</v>
      </c>
      <c r="J103">
        <v>1.2470000000000001</v>
      </c>
      <c r="K103">
        <v>1.1559999999999999</v>
      </c>
      <c r="L103">
        <v>1.431</v>
      </c>
      <c r="M103">
        <v>1.5640000000000001</v>
      </c>
      <c r="N103">
        <v>1.2410000000000001</v>
      </c>
      <c r="O103">
        <v>1.179</v>
      </c>
      <c r="P103">
        <v>1.145</v>
      </c>
    </row>
    <row r="104" spans="1:16" x14ac:dyDescent="0.35">
      <c r="A104" t="s">
        <v>31</v>
      </c>
      <c r="B104" t="s">
        <v>6</v>
      </c>
      <c r="C104" t="s">
        <v>7</v>
      </c>
      <c r="D104" t="s">
        <v>8</v>
      </c>
      <c r="E104" t="s">
        <v>9</v>
      </c>
      <c r="F104">
        <v>9.8260000000000005</v>
      </c>
      <c r="G104">
        <v>12.423</v>
      </c>
      <c r="H104">
        <v>13.468</v>
      </c>
      <c r="I104">
        <v>14.518000000000001</v>
      </c>
      <c r="J104">
        <v>15.571</v>
      </c>
      <c r="K104">
        <v>13.387</v>
      </c>
      <c r="L104">
        <v>24.736000000000001</v>
      </c>
      <c r="M104">
        <v>23.881</v>
      </c>
      <c r="N104">
        <v>33.555</v>
      </c>
      <c r="O104">
        <v>32.987000000000002</v>
      </c>
      <c r="P104">
        <v>32.804000000000002</v>
      </c>
    </row>
    <row r="105" spans="1:16" x14ac:dyDescent="0.35">
      <c r="A105" t="s">
        <v>31</v>
      </c>
      <c r="B105" t="s">
        <v>6</v>
      </c>
      <c r="C105" t="s">
        <v>7</v>
      </c>
      <c r="D105" t="s">
        <v>10</v>
      </c>
      <c r="E105" t="s">
        <v>11</v>
      </c>
      <c r="F105">
        <v>2.4710000000000001</v>
      </c>
      <c r="G105">
        <v>1.52</v>
      </c>
      <c r="H105">
        <v>1.905</v>
      </c>
      <c r="I105">
        <v>2.2970000000000002</v>
      </c>
      <c r="J105">
        <v>2.6949999999999998</v>
      </c>
      <c r="K105">
        <v>1.9670000000000001</v>
      </c>
      <c r="L105">
        <v>3.6539999999999999</v>
      </c>
      <c r="M105">
        <v>4</v>
      </c>
      <c r="N105">
        <v>4.9640000000000004</v>
      </c>
      <c r="O105">
        <v>5.266</v>
      </c>
      <c r="P105">
        <v>5.44</v>
      </c>
    </row>
    <row r="106" spans="1:16" x14ac:dyDescent="0.35">
      <c r="A106" t="s">
        <v>31</v>
      </c>
      <c r="B106" t="s">
        <v>6</v>
      </c>
      <c r="C106" t="s">
        <v>7</v>
      </c>
      <c r="D106" t="s">
        <v>12</v>
      </c>
      <c r="E106" t="s">
        <v>13</v>
      </c>
      <c r="F106">
        <v>3.6150000000000002</v>
      </c>
      <c r="G106">
        <v>3.26</v>
      </c>
      <c r="H106">
        <v>3.5840000000000001</v>
      </c>
      <c r="I106">
        <v>3.9129999999999998</v>
      </c>
      <c r="J106">
        <v>4.2430000000000003</v>
      </c>
      <c r="K106">
        <v>3.3170000000000002</v>
      </c>
      <c r="L106">
        <v>6.0960000000000001</v>
      </c>
      <c r="M106">
        <v>6.2030000000000003</v>
      </c>
      <c r="N106">
        <v>7.9749999999999996</v>
      </c>
      <c r="O106">
        <v>8.077</v>
      </c>
      <c r="P106">
        <v>8.1150000000000002</v>
      </c>
    </row>
    <row r="107" spans="1:16" x14ac:dyDescent="0.35">
      <c r="A107" t="s">
        <v>31</v>
      </c>
      <c r="B107" t="s">
        <v>6</v>
      </c>
      <c r="C107" t="s">
        <v>14</v>
      </c>
      <c r="D107" t="s">
        <v>8</v>
      </c>
      <c r="E107" t="s">
        <v>9</v>
      </c>
      <c r="F107">
        <v>8.2569999999999997</v>
      </c>
      <c r="G107">
        <v>7.9930000000000003</v>
      </c>
      <c r="H107">
        <v>10.182</v>
      </c>
      <c r="I107">
        <v>12.491</v>
      </c>
      <c r="J107">
        <v>14.939</v>
      </c>
      <c r="K107">
        <v>9.8130000000000006</v>
      </c>
      <c r="L107">
        <v>19.195</v>
      </c>
      <c r="M107">
        <v>17.172999999999998</v>
      </c>
      <c r="N107">
        <v>25.472999999999999</v>
      </c>
      <c r="O107">
        <v>25.725000000000001</v>
      </c>
      <c r="P107">
        <v>26.148</v>
      </c>
    </row>
    <row r="108" spans="1:16" x14ac:dyDescent="0.35">
      <c r="A108" t="s">
        <v>31</v>
      </c>
      <c r="B108" t="s">
        <v>6</v>
      </c>
      <c r="C108" t="s">
        <v>14</v>
      </c>
      <c r="D108" t="s">
        <v>10</v>
      </c>
      <c r="E108" t="s">
        <v>11</v>
      </c>
      <c r="F108">
        <v>1.22</v>
      </c>
      <c r="G108">
        <v>1.097</v>
      </c>
      <c r="H108">
        <v>1.17</v>
      </c>
      <c r="I108">
        <v>1.26</v>
      </c>
      <c r="J108">
        <v>1.361</v>
      </c>
      <c r="K108">
        <v>1.5349999999999999</v>
      </c>
      <c r="L108">
        <v>2.8010000000000002</v>
      </c>
      <c r="M108">
        <v>2.4780000000000002</v>
      </c>
      <c r="N108">
        <v>2.641</v>
      </c>
      <c r="O108">
        <v>2.7719999999999998</v>
      </c>
      <c r="P108">
        <v>2.855</v>
      </c>
    </row>
    <row r="109" spans="1:16" x14ac:dyDescent="0.35">
      <c r="A109" t="s">
        <v>31</v>
      </c>
      <c r="B109" t="s">
        <v>6</v>
      </c>
      <c r="C109" t="s">
        <v>14</v>
      </c>
      <c r="D109" t="s">
        <v>12</v>
      </c>
      <c r="E109" t="s">
        <v>13</v>
      </c>
      <c r="F109">
        <v>1.9790000000000001</v>
      </c>
      <c r="G109">
        <v>1.9039999999999999</v>
      </c>
      <c r="H109">
        <v>2.181</v>
      </c>
      <c r="I109">
        <v>2.46</v>
      </c>
      <c r="J109">
        <v>2.74</v>
      </c>
      <c r="K109">
        <v>2.2789999999999999</v>
      </c>
      <c r="L109">
        <v>4.2169999999999996</v>
      </c>
      <c r="M109">
        <v>3.7050000000000001</v>
      </c>
      <c r="N109">
        <v>4.399</v>
      </c>
      <c r="O109">
        <v>4.4720000000000004</v>
      </c>
      <c r="P109">
        <v>4.5199999999999996</v>
      </c>
    </row>
    <row r="110" spans="1:16" x14ac:dyDescent="0.35">
      <c r="A110" t="s">
        <v>32</v>
      </c>
      <c r="B110" t="s">
        <v>6</v>
      </c>
      <c r="C110" t="s">
        <v>7</v>
      </c>
      <c r="D110" t="s">
        <v>8</v>
      </c>
      <c r="E110" t="s">
        <v>9</v>
      </c>
      <c r="F110">
        <v>6.9260000000000002</v>
      </c>
      <c r="G110">
        <v>8.4860000000000007</v>
      </c>
      <c r="H110">
        <v>7.734</v>
      </c>
      <c r="I110">
        <v>7.5949999999999998</v>
      </c>
      <c r="J110">
        <v>6.891</v>
      </c>
      <c r="K110">
        <v>7.6440000000000001</v>
      </c>
      <c r="L110">
        <v>16.073</v>
      </c>
      <c r="M110">
        <v>8.9079999999999995</v>
      </c>
      <c r="N110">
        <v>6.9080000000000004</v>
      </c>
      <c r="O110">
        <v>7.875</v>
      </c>
      <c r="P110">
        <v>8.1709999999999994</v>
      </c>
    </row>
    <row r="111" spans="1:16" x14ac:dyDescent="0.35">
      <c r="A111" t="s">
        <v>32</v>
      </c>
      <c r="B111" t="s">
        <v>6</v>
      </c>
      <c r="C111" t="s">
        <v>7</v>
      </c>
      <c r="D111" t="s">
        <v>10</v>
      </c>
      <c r="E111" t="s">
        <v>11</v>
      </c>
      <c r="F111">
        <v>1.823</v>
      </c>
      <c r="G111">
        <v>2.7480000000000002</v>
      </c>
      <c r="H111">
        <v>3.198</v>
      </c>
      <c r="I111">
        <v>3.2589999999999999</v>
      </c>
      <c r="J111">
        <v>2.823</v>
      </c>
      <c r="K111">
        <v>3.1429999999999998</v>
      </c>
      <c r="L111">
        <v>8.3350000000000009</v>
      </c>
      <c r="M111">
        <v>4.984</v>
      </c>
      <c r="N111">
        <v>3.64</v>
      </c>
      <c r="O111">
        <v>4.1529999999999996</v>
      </c>
      <c r="P111">
        <v>4.2009999999999996</v>
      </c>
    </row>
    <row r="112" spans="1:16" x14ac:dyDescent="0.35">
      <c r="A112" t="s">
        <v>32</v>
      </c>
      <c r="B112" t="s">
        <v>6</v>
      </c>
      <c r="C112" t="s">
        <v>7</v>
      </c>
      <c r="D112" t="s">
        <v>12</v>
      </c>
      <c r="E112" t="s">
        <v>13</v>
      </c>
      <c r="F112">
        <v>2.8809999999999998</v>
      </c>
      <c r="G112">
        <v>3.8069999999999999</v>
      </c>
      <c r="H112">
        <v>4.0439999999999996</v>
      </c>
      <c r="I112">
        <v>4.0540000000000003</v>
      </c>
      <c r="J112">
        <v>3.6150000000000002</v>
      </c>
      <c r="K112">
        <v>4</v>
      </c>
      <c r="L112">
        <v>9.8369999999999997</v>
      </c>
      <c r="M112">
        <v>5.7060000000000004</v>
      </c>
      <c r="N112">
        <v>4.2249999999999996</v>
      </c>
      <c r="O112">
        <v>4.8129999999999997</v>
      </c>
      <c r="P112">
        <v>4.8959999999999999</v>
      </c>
    </row>
    <row r="113" spans="1:16" x14ac:dyDescent="0.35">
      <c r="A113" t="s">
        <v>32</v>
      </c>
      <c r="B113" t="s">
        <v>6</v>
      </c>
      <c r="C113" t="s">
        <v>14</v>
      </c>
      <c r="D113" t="s">
        <v>8</v>
      </c>
      <c r="E113" t="s">
        <v>9</v>
      </c>
      <c r="F113">
        <v>2.9889999999999999</v>
      </c>
      <c r="G113">
        <v>5.75</v>
      </c>
      <c r="H113">
        <v>6.0640000000000001</v>
      </c>
      <c r="I113">
        <v>5.9370000000000003</v>
      </c>
      <c r="J113">
        <v>6.6449999999999996</v>
      </c>
      <c r="K113">
        <v>6.4930000000000003</v>
      </c>
      <c r="L113">
        <v>14.875999999999999</v>
      </c>
      <c r="M113">
        <v>8.1010000000000009</v>
      </c>
      <c r="N113">
        <v>5.7720000000000002</v>
      </c>
      <c r="O113">
        <v>6.6440000000000001</v>
      </c>
      <c r="P113">
        <v>6.7279999999999998</v>
      </c>
    </row>
    <row r="114" spans="1:16" x14ac:dyDescent="0.35">
      <c r="A114" t="s">
        <v>32</v>
      </c>
      <c r="B114" t="s">
        <v>6</v>
      </c>
      <c r="C114" t="s">
        <v>14</v>
      </c>
      <c r="D114" t="s">
        <v>10</v>
      </c>
      <c r="E114" t="s">
        <v>11</v>
      </c>
      <c r="F114">
        <v>0.91300000000000003</v>
      </c>
      <c r="G114">
        <v>1.8440000000000001</v>
      </c>
      <c r="H114">
        <v>2.4020000000000001</v>
      </c>
      <c r="I114">
        <v>2.7349999999999999</v>
      </c>
      <c r="J114">
        <v>2.653</v>
      </c>
      <c r="K114">
        <v>2.681</v>
      </c>
      <c r="L114">
        <v>4.3360000000000003</v>
      </c>
      <c r="M114">
        <v>3.8879999999999999</v>
      </c>
      <c r="N114">
        <v>2.5089999999999999</v>
      </c>
      <c r="O114">
        <v>2.8490000000000002</v>
      </c>
      <c r="P114">
        <v>2.8849999999999998</v>
      </c>
    </row>
    <row r="115" spans="1:16" x14ac:dyDescent="0.35">
      <c r="A115" t="s">
        <v>32</v>
      </c>
      <c r="B115" t="s">
        <v>6</v>
      </c>
      <c r="C115" t="s">
        <v>14</v>
      </c>
      <c r="D115" t="s">
        <v>12</v>
      </c>
      <c r="E115" t="s">
        <v>13</v>
      </c>
      <c r="F115">
        <v>1.375</v>
      </c>
      <c r="G115">
        <v>2.6320000000000001</v>
      </c>
      <c r="H115">
        <v>3.101</v>
      </c>
      <c r="I115">
        <v>3.3439999999999999</v>
      </c>
      <c r="J115">
        <v>3.4449999999999998</v>
      </c>
      <c r="K115">
        <v>3.4380000000000002</v>
      </c>
      <c r="L115">
        <v>6.4569999999999999</v>
      </c>
      <c r="M115">
        <v>4.6349999999999998</v>
      </c>
      <c r="N115">
        <v>3.0630000000000002</v>
      </c>
      <c r="O115">
        <v>3.504</v>
      </c>
      <c r="P115">
        <v>3.5550000000000002</v>
      </c>
    </row>
    <row r="116" spans="1:16" x14ac:dyDescent="0.35">
      <c r="A116" t="s">
        <v>33</v>
      </c>
      <c r="B116" t="s">
        <v>6</v>
      </c>
      <c r="C116" t="s">
        <v>7</v>
      </c>
      <c r="D116" t="s">
        <v>8</v>
      </c>
      <c r="E116" t="s">
        <v>9</v>
      </c>
      <c r="F116">
        <v>65.739999999999995</v>
      </c>
      <c r="G116">
        <v>67.614999999999995</v>
      </c>
      <c r="H116">
        <v>59.134999999999998</v>
      </c>
      <c r="I116">
        <v>51.238</v>
      </c>
      <c r="J116">
        <v>45.831000000000003</v>
      </c>
      <c r="K116">
        <v>37.534999999999997</v>
      </c>
      <c r="L116">
        <v>43.152000000000001</v>
      </c>
      <c r="M116">
        <v>40.96</v>
      </c>
      <c r="N116">
        <v>38.176000000000002</v>
      </c>
      <c r="O116">
        <v>36.195</v>
      </c>
      <c r="P116">
        <v>34.572000000000003</v>
      </c>
    </row>
    <row r="117" spans="1:16" x14ac:dyDescent="0.35">
      <c r="A117" t="s">
        <v>33</v>
      </c>
      <c r="B117" t="s">
        <v>6</v>
      </c>
      <c r="C117" t="s">
        <v>7</v>
      </c>
      <c r="D117" t="s">
        <v>10</v>
      </c>
      <c r="E117" t="s">
        <v>11</v>
      </c>
      <c r="F117">
        <v>27.498999999999999</v>
      </c>
      <c r="G117">
        <v>26.651</v>
      </c>
      <c r="H117">
        <v>27.331</v>
      </c>
      <c r="I117">
        <v>20.396000000000001</v>
      </c>
      <c r="J117">
        <v>17.864000000000001</v>
      </c>
      <c r="K117">
        <v>16.564</v>
      </c>
      <c r="L117">
        <v>15.978</v>
      </c>
      <c r="M117">
        <v>16.234000000000002</v>
      </c>
      <c r="N117">
        <v>13.891</v>
      </c>
      <c r="O117">
        <v>12.987</v>
      </c>
      <c r="P117">
        <v>12.519</v>
      </c>
    </row>
    <row r="118" spans="1:16" x14ac:dyDescent="0.35">
      <c r="A118" t="s">
        <v>33</v>
      </c>
      <c r="B118" t="s">
        <v>6</v>
      </c>
      <c r="C118" t="s">
        <v>7</v>
      </c>
      <c r="D118" t="s">
        <v>12</v>
      </c>
      <c r="E118" t="s">
        <v>13</v>
      </c>
      <c r="F118">
        <v>31.137</v>
      </c>
      <c r="G118">
        <v>30.664999999999999</v>
      </c>
      <c r="H118">
        <v>30.009</v>
      </c>
      <c r="I118">
        <v>23.113</v>
      </c>
      <c r="J118">
        <v>20.306000000000001</v>
      </c>
      <c r="K118">
        <v>18.754000000000001</v>
      </c>
      <c r="L118">
        <v>18.553000000000001</v>
      </c>
      <c r="M118">
        <v>18.146999999999998</v>
      </c>
      <c r="N118">
        <v>15.462999999999999</v>
      </c>
      <c r="O118">
        <v>14.38</v>
      </c>
      <c r="P118">
        <v>13.959</v>
      </c>
    </row>
    <row r="119" spans="1:16" x14ac:dyDescent="0.35">
      <c r="A119" t="s">
        <v>33</v>
      </c>
      <c r="B119" t="s">
        <v>6</v>
      </c>
      <c r="C119" t="s">
        <v>14</v>
      </c>
      <c r="D119" t="s">
        <v>8</v>
      </c>
      <c r="E119" t="s">
        <v>9</v>
      </c>
      <c r="F119">
        <v>61.838000000000001</v>
      </c>
      <c r="G119">
        <v>60.466999999999999</v>
      </c>
      <c r="H119">
        <v>52.954000000000001</v>
      </c>
      <c r="I119">
        <v>43.896999999999998</v>
      </c>
      <c r="J119">
        <v>35.984999999999999</v>
      </c>
      <c r="K119">
        <v>31.632000000000001</v>
      </c>
      <c r="L119">
        <v>32.837000000000003</v>
      </c>
      <c r="M119">
        <v>31.971</v>
      </c>
      <c r="N119">
        <v>28.193999999999999</v>
      </c>
      <c r="O119">
        <v>26.402000000000001</v>
      </c>
      <c r="P119">
        <v>25.978000000000002</v>
      </c>
    </row>
    <row r="120" spans="1:16" x14ac:dyDescent="0.35">
      <c r="A120" t="s">
        <v>33</v>
      </c>
      <c r="B120" t="s">
        <v>6</v>
      </c>
      <c r="C120" t="s">
        <v>14</v>
      </c>
      <c r="D120" t="s">
        <v>10</v>
      </c>
      <c r="E120" t="s">
        <v>11</v>
      </c>
      <c r="F120">
        <v>21.256</v>
      </c>
      <c r="G120">
        <v>21.65</v>
      </c>
      <c r="H120">
        <v>19.105</v>
      </c>
      <c r="I120">
        <v>15.987</v>
      </c>
      <c r="J120">
        <v>15.054</v>
      </c>
      <c r="K120">
        <v>11.685</v>
      </c>
      <c r="L120">
        <v>12.304</v>
      </c>
      <c r="M120">
        <v>10.803000000000001</v>
      </c>
      <c r="N120">
        <v>9.2590000000000003</v>
      </c>
      <c r="O120">
        <v>8.6029999999999998</v>
      </c>
      <c r="P120">
        <v>8.5589999999999993</v>
      </c>
    </row>
    <row r="121" spans="1:16" x14ac:dyDescent="0.35">
      <c r="A121" t="s">
        <v>33</v>
      </c>
      <c r="B121" t="s">
        <v>6</v>
      </c>
      <c r="C121" t="s">
        <v>14</v>
      </c>
      <c r="D121" t="s">
        <v>12</v>
      </c>
      <c r="E121" t="s">
        <v>13</v>
      </c>
      <c r="F121">
        <v>25.154</v>
      </c>
      <c r="G121">
        <v>25.759</v>
      </c>
      <c r="H121">
        <v>22.498999999999999</v>
      </c>
      <c r="I121">
        <v>18.856000000000002</v>
      </c>
      <c r="J121">
        <v>17.189</v>
      </c>
      <c r="K121">
        <v>13.631</v>
      </c>
      <c r="L121">
        <v>14.13</v>
      </c>
      <c r="M121">
        <v>12.679</v>
      </c>
      <c r="N121">
        <v>10.709</v>
      </c>
      <c r="O121">
        <v>10.021000000000001</v>
      </c>
      <c r="P121">
        <v>9.8960000000000008</v>
      </c>
    </row>
    <row r="122" spans="1:16" x14ac:dyDescent="0.35">
      <c r="A122" t="s">
        <v>34</v>
      </c>
      <c r="B122" t="s">
        <v>6</v>
      </c>
      <c r="C122" t="s">
        <v>7</v>
      </c>
      <c r="D122" t="s">
        <v>8</v>
      </c>
      <c r="E122" t="s">
        <v>9</v>
      </c>
      <c r="F122">
        <v>38.784999999999997</v>
      </c>
      <c r="G122">
        <v>38.354999999999997</v>
      </c>
      <c r="H122">
        <v>37.798999999999999</v>
      </c>
      <c r="I122">
        <v>37.036999999999999</v>
      </c>
      <c r="J122">
        <v>35.581000000000003</v>
      </c>
      <c r="K122">
        <v>34.908000000000001</v>
      </c>
      <c r="L122">
        <v>44.195999999999998</v>
      </c>
      <c r="M122">
        <v>50.665999999999997</v>
      </c>
      <c r="N122">
        <v>50.835999999999999</v>
      </c>
      <c r="O122">
        <v>49.695999999999998</v>
      </c>
      <c r="P122">
        <v>48.526000000000003</v>
      </c>
    </row>
    <row r="123" spans="1:16" x14ac:dyDescent="0.35">
      <c r="A123" t="s">
        <v>34</v>
      </c>
      <c r="B123" t="s">
        <v>6</v>
      </c>
      <c r="C123" t="s">
        <v>7</v>
      </c>
      <c r="D123" t="s">
        <v>10</v>
      </c>
      <c r="E123" t="s">
        <v>11</v>
      </c>
      <c r="F123">
        <v>17.548999999999999</v>
      </c>
      <c r="G123">
        <v>18.189</v>
      </c>
      <c r="H123">
        <v>18.783000000000001</v>
      </c>
      <c r="I123">
        <v>19.265999999999998</v>
      </c>
      <c r="J123">
        <v>19.274999999999999</v>
      </c>
      <c r="K123">
        <v>19.827999999999999</v>
      </c>
      <c r="L123">
        <v>18.934000000000001</v>
      </c>
      <c r="M123">
        <v>21.594000000000001</v>
      </c>
      <c r="N123">
        <v>21.477</v>
      </c>
      <c r="O123">
        <v>21.785</v>
      </c>
      <c r="P123">
        <v>21.928000000000001</v>
      </c>
    </row>
    <row r="124" spans="1:16" x14ac:dyDescent="0.35">
      <c r="A124" t="s">
        <v>34</v>
      </c>
      <c r="B124" t="s">
        <v>6</v>
      </c>
      <c r="C124" t="s">
        <v>7</v>
      </c>
      <c r="D124" t="s">
        <v>12</v>
      </c>
      <c r="E124" t="s">
        <v>13</v>
      </c>
      <c r="F124">
        <v>21.215</v>
      </c>
      <c r="G124">
        <v>21.524000000000001</v>
      </c>
      <c r="H124">
        <v>21.803999999999998</v>
      </c>
      <c r="I124">
        <v>21.981000000000002</v>
      </c>
      <c r="J124">
        <v>21.672000000000001</v>
      </c>
      <c r="K124">
        <v>21.966000000000001</v>
      </c>
      <c r="L124">
        <v>22.65</v>
      </c>
      <c r="M124">
        <v>26.158000000000001</v>
      </c>
      <c r="N124">
        <v>26.015999999999998</v>
      </c>
      <c r="O124">
        <v>26.021999999999998</v>
      </c>
      <c r="P124">
        <v>25.898</v>
      </c>
    </row>
    <row r="125" spans="1:16" x14ac:dyDescent="0.35">
      <c r="A125" t="s">
        <v>34</v>
      </c>
      <c r="B125" t="s">
        <v>6</v>
      </c>
      <c r="C125" t="s">
        <v>14</v>
      </c>
      <c r="D125" t="s">
        <v>8</v>
      </c>
      <c r="E125" t="s">
        <v>9</v>
      </c>
      <c r="F125">
        <v>31.300999999999998</v>
      </c>
      <c r="G125">
        <v>32.384999999999998</v>
      </c>
      <c r="H125">
        <v>33.421999999999997</v>
      </c>
      <c r="I125">
        <v>34.319000000000003</v>
      </c>
      <c r="J125">
        <v>34.539000000000001</v>
      </c>
      <c r="K125">
        <v>35.579000000000001</v>
      </c>
      <c r="L125">
        <v>39.341999999999999</v>
      </c>
      <c r="M125">
        <v>39.017000000000003</v>
      </c>
      <c r="N125">
        <v>37.345999999999997</v>
      </c>
      <c r="O125">
        <v>38.630000000000003</v>
      </c>
      <c r="P125">
        <v>39.253</v>
      </c>
    </row>
    <row r="126" spans="1:16" x14ac:dyDescent="0.35">
      <c r="A126" t="s">
        <v>34</v>
      </c>
      <c r="B126" t="s">
        <v>6</v>
      </c>
      <c r="C126" t="s">
        <v>14</v>
      </c>
      <c r="D126" t="s">
        <v>10</v>
      </c>
      <c r="E126" t="s">
        <v>11</v>
      </c>
      <c r="F126">
        <v>12.367000000000001</v>
      </c>
      <c r="G126">
        <v>13.025</v>
      </c>
      <c r="H126">
        <v>13.669</v>
      </c>
      <c r="I126">
        <v>14.247</v>
      </c>
      <c r="J126">
        <v>14.46</v>
      </c>
      <c r="K126">
        <v>15.122999999999999</v>
      </c>
      <c r="L126">
        <v>15.89</v>
      </c>
      <c r="M126">
        <v>16.832000000000001</v>
      </c>
      <c r="N126">
        <v>18.294</v>
      </c>
      <c r="O126">
        <v>17.951000000000001</v>
      </c>
      <c r="P126">
        <v>17.602</v>
      </c>
    </row>
    <row r="127" spans="1:16" x14ac:dyDescent="0.35">
      <c r="A127" t="s">
        <v>34</v>
      </c>
      <c r="B127" t="s">
        <v>6</v>
      </c>
      <c r="C127" t="s">
        <v>14</v>
      </c>
      <c r="D127" t="s">
        <v>12</v>
      </c>
      <c r="E127" t="s">
        <v>13</v>
      </c>
      <c r="F127">
        <v>15.945</v>
      </c>
      <c r="G127">
        <v>16.565000000000001</v>
      </c>
      <c r="H127">
        <v>17.167999999999999</v>
      </c>
      <c r="I127">
        <v>17.692</v>
      </c>
      <c r="J127">
        <v>17.797999999999998</v>
      </c>
      <c r="K127">
        <v>18.422000000000001</v>
      </c>
      <c r="L127">
        <v>19.577999999999999</v>
      </c>
      <c r="M127">
        <v>20.37</v>
      </c>
      <c r="N127">
        <v>21.451000000000001</v>
      </c>
      <c r="O127">
        <v>21.422999999999998</v>
      </c>
      <c r="P127">
        <v>21.259</v>
      </c>
    </row>
    <row r="128" spans="1:16" x14ac:dyDescent="0.35">
      <c r="A128" t="s">
        <v>35</v>
      </c>
      <c r="B128" t="s">
        <v>6</v>
      </c>
      <c r="C128" t="s">
        <v>7</v>
      </c>
      <c r="D128" t="s">
        <v>8</v>
      </c>
      <c r="E128" t="s">
        <v>9</v>
      </c>
      <c r="F128">
        <v>18.881</v>
      </c>
      <c r="G128">
        <v>23.632999999999999</v>
      </c>
      <c r="H128">
        <v>30.945</v>
      </c>
      <c r="I128">
        <v>33.058999999999997</v>
      </c>
      <c r="J128">
        <v>32.167000000000002</v>
      </c>
      <c r="K128">
        <v>31.846</v>
      </c>
      <c r="L128">
        <v>35.295000000000002</v>
      </c>
      <c r="M128">
        <v>33.496000000000002</v>
      </c>
      <c r="N128">
        <v>24.617999999999999</v>
      </c>
      <c r="O128">
        <v>20.606999999999999</v>
      </c>
      <c r="P128">
        <v>20.981000000000002</v>
      </c>
    </row>
    <row r="129" spans="1:16" x14ac:dyDescent="0.35">
      <c r="A129" t="s">
        <v>35</v>
      </c>
      <c r="B129" t="s">
        <v>6</v>
      </c>
      <c r="C129" t="s">
        <v>7</v>
      </c>
      <c r="D129" t="s">
        <v>10</v>
      </c>
      <c r="E129" t="s">
        <v>11</v>
      </c>
      <c r="F129">
        <v>5.8650000000000002</v>
      </c>
      <c r="G129">
        <v>7.3029999999999999</v>
      </c>
      <c r="H129">
        <v>9.6880000000000006</v>
      </c>
      <c r="I129">
        <v>10.807</v>
      </c>
      <c r="J129">
        <v>10.544</v>
      </c>
      <c r="K129">
        <v>10.571999999999999</v>
      </c>
      <c r="L129">
        <v>12.409000000000001</v>
      </c>
      <c r="M129">
        <v>12.882</v>
      </c>
      <c r="N129">
        <v>8.8369999999999997</v>
      </c>
      <c r="O129">
        <v>7.25</v>
      </c>
      <c r="P129">
        <v>7.0209999999999999</v>
      </c>
    </row>
    <row r="130" spans="1:16" x14ac:dyDescent="0.35">
      <c r="A130" t="s">
        <v>35</v>
      </c>
      <c r="B130" t="s">
        <v>6</v>
      </c>
      <c r="C130" t="s">
        <v>7</v>
      </c>
      <c r="D130" t="s">
        <v>12</v>
      </c>
      <c r="E130" t="s">
        <v>13</v>
      </c>
      <c r="F130">
        <v>8.33</v>
      </c>
      <c r="G130">
        <v>10.305999999999999</v>
      </c>
      <c r="H130">
        <v>13.599</v>
      </c>
      <c r="I130">
        <v>14.875999999999999</v>
      </c>
      <c r="J130">
        <v>14.409000000000001</v>
      </c>
      <c r="K130">
        <v>14.346</v>
      </c>
      <c r="L130">
        <v>16.247</v>
      </c>
      <c r="M130">
        <v>16.434000000000001</v>
      </c>
      <c r="N130">
        <v>11.509</v>
      </c>
      <c r="O130">
        <v>9.4149999999999991</v>
      </c>
      <c r="P130">
        <v>9.2289999999999992</v>
      </c>
    </row>
    <row r="131" spans="1:16" x14ac:dyDescent="0.35">
      <c r="A131" t="s">
        <v>35</v>
      </c>
      <c r="B131" t="s">
        <v>6</v>
      </c>
      <c r="C131" t="s">
        <v>14</v>
      </c>
      <c r="D131" t="s">
        <v>8</v>
      </c>
      <c r="E131" t="s">
        <v>9</v>
      </c>
      <c r="F131">
        <v>12.957000000000001</v>
      </c>
      <c r="G131">
        <v>16.369</v>
      </c>
      <c r="H131">
        <v>23.181000000000001</v>
      </c>
      <c r="I131">
        <v>25.001000000000001</v>
      </c>
      <c r="J131">
        <v>24.596</v>
      </c>
      <c r="K131">
        <v>23.295000000000002</v>
      </c>
      <c r="L131">
        <v>26.446999999999999</v>
      </c>
      <c r="M131">
        <v>24.196999999999999</v>
      </c>
      <c r="N131">
        <v>17.616</v>
      </c>
      <c r="O131">
        <v>15.507999999999999</v>
      </c>
      <c r="P131">
        <v>15.840999999999999</v>
      </c>
    </row>
    <row r="132" spans="1:16" x14ac:dyDescent="0.35">
      <c r="A132" t="s">
        <v>35</v>
      </c>
      <c r="B132" t="s">
        <v>6</v>
      </c>
      <c r="C132" t="s">
        <v>14</v>
      </c>
      <c r="D132" t="s">
        <v>10</v>
      </c>
      <c r="E132" t="s">
        <v>11</v>
      </c>
      <c r="F132">
        <v>3.8860000000000001</v>
      </c>
      <c r="G132">
        <v>5.1379999999999999</v>
      </c>
      <c r="H132">
        <v>7.1580000000000004</v>
      </c>
      <c r="I132">
        <v>8.15</v>
      </c>
      <c r="J132">
        <v>7.7140000000000004</v>
      </c>
      <c r="K132">
        <v>7.2279999999999998</v>
      </c>
      <c r="L132">
        <v>8.8360000000000003</v>
      </c>
      <c r="M132">
        <v>7.9370000000000003</v>
      </c>
      <c r="N132">
        <v>5.4249999999999998</v>
      </c>
      <c r="O132">
        <v>4.8040000000000003</v>
      </c>
      <c r="P132">
        <v>4.5990000000000002</v>
      </c>
    </row>
    <row r="133" spans="1:16" x14ac:dyDescent="0.35">
      <c r="A133" t="s">
        <v>35</v>
      </c>
      <c r="B133" t="s">
        <v>6</v>
      </c>
      <c r="C133" t="s">
        <v>14</v>
      </c>
      <c r="D133" t="s">
        <v>12</v>
      </c>
      <c r="E133" t="s">
        <v>13</v>
      </c>
      <c r="F133">
        <v>5.6130000000000004</v>
      </c>
      <c r="G133">
        <v>7.2309999999999999</v>
      </c>
      <c r="H133">
        <v>10.074</v>
      </c>
      <c r="I133">
        <v>11.202</v>
      </c>
      <c r="J133">
        <v>10.734</v>
      </c>
      <c r="K133">
        <v>10.068</v>
      </c>
      <c r="L133">
        <v>11.798999999999999</v>
      </c>
      <c r="M133">
        <v>10.676</v>
      </c>
      <c r="N133">
        <v>7.4720000000000004</v>
      </c>
      <c r="O133">
        <v>6.5149999999999997</v>
      </c>
      <c r="P133">
        <v>6.35</v>
      </c>
    </row>
    <row r="134" spans="1:16" x14ac:dyDescent="0.35">
      <c r="A134" t="s">
        <v>36</v>
      </c>
      <c r="B134" t="s">
        <v>6</v>
      </c>
      <c r="C134" t="s">
        <v>7</v>
      </c>
      <c r="D134" t="s">
        <v>8</v>
      </c>
      <c r="E134" t="s">
        <v>9</v>
      </c>
      <c r="F134">
        <v>26.157</v>
      </c>
      <c r="G134">
        <v>27.434000000000001</v>
      </c>
      <c r="H134">
        <v>28.620999999999999</v>
      </c>
      <c r="I134">
        <v>29.722000000000001</v>
      </c>
      <c r="J134">
        <v>32.978000000000002</v>
      </c>
      <c r="K134">
        <v>24.245999999999999</v>
      </c>
      <c r="L134">
        <v>33.654000000000003</v>
      </c>
      <c r="M134">
        <v>23.132000000000001</v>
      </c>
      <c r="N134">
        <v>23.916</v>
      </c>
      <c r="O134">
        <v>23.425000000000001</v>
      </c>
      <c r="P134">
        <v>22.853999999999999</v>
      </c>
    </row>
    <row r="135" spans="1:16" x14ac:dyDescent="0.35">
      <c r="A135" t="s">
        <v>36</v>
      </c>
      <c r="B135" t="s">
        <v>6</v>
      </c>
      <c r="C135" t="s">
        <v>7</v>
      </c>
      <c r="D135" t="s">
        <v>10</v>
      </c>
      <c r="E135" t="s">
        <v>11</v>
      </c>
      <c r="F135">
        <v>4.6500000000000004</v>
      </c>
      <c r="G135">
        <v>5.3890000000000002</v>
      </c>
      <c r="H135">
        <v>6.1360000000000001</v>
      </c>
      <c r="I135">
        <v>6.883</v>
      </c>
      <c r="J135">
        <v>6.6349999999999998</v>
      </c>
      <c r="K135">
        <v>5.6529999999999996</v>
      </c>
      <c r="L135">
        <v>5.5880000000000001</v>
      </c>
      <c r="M135">
        <v>4.2489999999999997</v>
      </c>
      <c r="N135">
        <v>3.7309999999999999</v>
      </c>
      <c r="O135">
        <v>3.8490000000000002</v>
      </c>
      <c r="P135">
        <v>3.8180000000000001</v>
      </c>
    </row>
    <row r="136" spans="1:16" x14ac:dyDescent="0.35">
      <c r="A136" t="s">
        <v>36</v>
      </c>
      <c r="B136" t="s">
        <v>6</v>
      </c>
      <c r="C136" t="s">
        <v>7</v>
      </c>
      <c r="D136" t="s">
        <v>12</v>
      </c>
      <c r="E136" t="s">
        <v>13</v>
      </c>
      <c r="F136">
        <v>7.8630000000000004</v>
      </c>
      <c r="G136">
        <v>8.57</v>
      </c>
      <c r="H136">
        <v>9.2780000000000005</v>
      </c>
      <c r="I136">
        <v>9.98</v>
      </c>
      <c r="J136">
        <v>10.055</v>
      </c>
      <c r="K136">
        <v>7.8650000000000002</v>
      </c>
      <c r="L136">
        <v>8.8480000000000008</v>
      </c>
      <c r="M136">
        <v>6.39</v>
      </c>
      <c r="N136">
        <v>5.9939999999999998</v>
      </c>
      <c r="O136">
        <v>5.9870000000000001</v>
      </c>
      <c r="P136">
        <v>5.8460000000000001</v>
      </c>
    </row>
    <row r="137" spans="1:16" x14ac:dyDescent="0.35">
      <c r="A137" t="s">
        <v>36</v>
      </c>
      <c r="B137" t="s">
        <v>6</v>
      </c>
      <c r="C137" t="s">
        <v>14</v>
      </c>
      <c r="D137" t="s">
        <v>8</v>
      </c>
      <c r="E137" t="s">
        <v>9</v>
      </c>
      <c r="F137">
        <v>23.042999999999999</v>
      </c>
      <c r="G137">
        <v>25.286000000000001</v>
      </c>
      <c r="H137">
        <v>27.463999999999999</v>
      </c>
      <c r="I137">
        <v>29.596</v>
      </c>
      <c r="J137">
        <v>30.327999999999999</v>
      </c>
      <c r="K137">
        <v>17.986999999999998</v>
      </c>
      <c r="L137">
        <v>23.21</v>
      </c>
      <c r="M137">
        <v>11.994999999999999</v>
      </c>
      <c r="N137">
        <v>11.898999999999999</v>
      </c>
      <c r="O137">
        <v>12.095000000000001</v>
      </c>
      <c r="P137">
        <v>12.063000000000001</v>
      </c>
    </row>
    <row r="138" spans="1:16" x14ac:dyDescent="0.35">
      <c r="A138" t="s">
        <v>36</v>
      </c>
      <c r="B138" t="s">
        <v>6</v>
      </c>
      <c r="C138" t="s">
        <v>14</v>
      </c>
      <c r="D138" t="s">
        <v>10</v>
      </c>
      <c r="E138" t="s">
        <v>11</v>
      </c>
      <c r="F138">
        <v>3.39</v>
      </c>
      <c r="G138">
        <v>4.16</v>
      </c>
      <c r="H138">
        <v>4.9340000000000002</v>
      </c>
      <c r="I138">
        <v>5.7069999999999999</v>
      </c>
      <c r="J138">
        <v>4.3630000000000004</v>
      </c>
      <c r="K138">
        <v>3.89</v>
      </c>
      <c r="L138">
        <v>3.9969999999999999</v>
      </c>
      <c r="M138">
        <v>2.7269999999999999</v>
      </c>
      <c r="N138">
        <v>2.218</v>
      </c>
      <c r="O138">
        <v>2.2269999999999999</v>
      </c>
      <c r="P138">
        <v>2.1429999999999998</v>
      </c>
    </row>
    <row r="139" spans="1:16" x14ac:dyDescent="0.35">
      <c r="A139" t="s">
        <v>36</v>
      </c>
      <c r="B139" t="s">
        <v>6</v>
      </c>
      <c r="C139" t="s">
        <v>14</v>
      </c>
      <c r="D139" t="s">
        <v>12</v>
      </c>
      <c r="E139" t="s">
        <v>13</v>
      </c>
      <c r="F139">
        <v>6.1379999999999999</v>
      </c>
      <c r="G139">
        <v>7.0330000000000004</v>
      </c>
      <c r="H139">
        <v>7.9279999999999999</v>
      </c>
      <c r="I139">
        <v>8.8179999999999996</v>
      </c>
      <c r="J139">
        <v>7.7080000000000002</v>
      </c>
      <c r="K139">
        <v>5.71</v>
      </c>
      <c r="L139">
        <v>6.3949999999999996</v>
      </c>
      <c r="M139">
        <v>3.8519999999999999</v>
      </c>
      <c r="N139">
        <v>3.3620000000000001</v>
      </c>
      <c r="O139">
        <v>3.375</v>
      </c>
      <c r="P139">
        <v>3.2749999999999999</v>
      </c>
    </row>
    <row r="140" spans="1:16" x14ac:dyDescent="0.35">
      <c r="A140" t="s">
        <v>37</v>
      </c>
      <c r="B140" t="s">
        <v>6</v>
      </c>
      <c r="C140" t="s">
        <v>7</v>
      </c>
      <c r="D140" t="s">
        <v>8</v>
      </c>
      <c r="E140" t="s">
        <v>9</v>
      </c>
      <c r="F140">
        <v>23.753</v>
      </c>
      <c r="G140">
        <v>22.279</v>
      </c>
      <c r="H140">
        <v>16.917000000000002</v>
      </c>
      <c r="I140">
        <v>12.459</v>
      </c>
      <c r="J140">
        <v>11.893000000000001</v>
      </c>
      <c r="K140">
        <v>8.2959999999999994</v>
      </c>
      <c r="L140">
        <v>13.678000000000001</v>
      </c>
      <c r="M140">
        <v>15.340999999999999</v>
      </c>
      <c r="N140">
        <v>10.683999999999999</v>
      </c>
      <c r="O140">
        <v>7.7549999999999999</v>
      </c>
      <c r="P140">
        <v>7.2510000000000003</v>
      </c>
    </row>
    <row r="141" spans="1:16" x14ac:dyDescent="0.35">
      <c r="A141" t="s">
        <v>37</v>
      </c>
      <c r="B141" t="s">
        <v>6</v>
      </c>
      <c r="C141" t="s">
        <v>7</v>
      </c>
      <c r="D141" t="s">
        <v>10</v>
      </c>
      <c r="E141" t="s">
        <v>11</v>
      </c>
      <c r="F141">
        <v>9.6850000000000005</v>
      </c>
      <c r="G141">
        <v>7.7480000000000002</v>
      </c>
      <c r="H141">
        <v>6.5309999999999997</v>
      </c>
      <c r="I141">
        <v>5.6479999999999997</v>
      </c>
      <c r="J141">
        <v>4.3639999999999999</v>
      </c>
      <c r="K141">
        <v>3.694</v>
      </c>
      <c r="L141">
        <v>4.4359999999999999</v>
      </c>
      <c r="M141">
        <v>4.7069999999999999</v>
      </c>
      <c r="N141">
        <v>3.819</v>
      </c>
      <c r="O141">
        <v>4.0090000000000003</v>
      </c>
      <c r="P141">
        <v>3.762</v>
      </c>
    </row>
    <row r="142" spans="1:16" x14ac:dyDescent="0.35">
      <c r="A142" t="s">
        <v>37</v>
      </c>
      <c r="B142" t="s">
        <v>6</v>
      </c>
      <c r="C142" t="s">
        <v>7</v>
      </c>
      <c r="D142" t="s">
        <v>12</v>
      </c>
      <c r="E142" t="s">
        <v>13</v>
      </c>
      <c r="F142">
        <v>10.401999999999999</v>
      </c>
      <c r="G142">
        <v>8.4160000000000004</v>
      </c>
      <c r="H142">
        <v>6.9660000000000002</v>
      </c>
      <c r="I142">
        <v>5.9459999999999997</v>
      </c>
      <c r="J142">
        <v>4.6509999999999998</v>
      </c>
      <c r="K142">
        <v>3.8690000000000002</v>
      </c>
      <c r="L142">
        <v>4.7640000000000002</v>
      </c>
      <c r="M142">
        <v>5.0330000000000004</v>
      </c>
      <c r="N142">
        <v>4.0609999999999999</v>
      </c>
      <c r="O142">
        <v>4.1559999999999997</v>
      </c>
      <c r="P142">
        <v>3.903</v>
      </c>
    </row>
    <row r="143" spans="1:16" x14ac:dyDescent="0.35">
      <c r="A143" t="s">
        <v>37</v>
      </c>
      <c r="B143" t="s">
        <v>6</v>
      </c>
      <c r="C143" t="s">
        <v>14</v>
      </c>
      <c r="D143" t="s">
        <v>8</v>
      </c>
      <c r="E143" t="s">
        <v>9</v>
      </c>
      <c r="F143">
        <v>23.824999999999999</v>
      </c>
      <c r="G143">
        <v>21.263999999999999</v>
      </c>
      <c r="H143">
        <v>17.446000000000002</v>
      </c>
      <c r="I143">
        <v>13.254</v>
      </c>
      <c r="J143">
        <v>13.204000000000001</v>
      </c>
      <c r="K143">
        <v>9.3089999999999993</v>
      </c>
      <c r="L143">
        <v>14.561</v>
      </c>
      <c r="M143">
        <v>16.149999999999999</v>
      </c>
      <c r="N143">
        <v>10.818</v>
      </c>
      <c r="O143">
        <v>12.268000000000001</v>
      </c>
      <c r="P143">
        <v>11.862</v>
      </c>
    </row>
    <row r="144" spans="1:16" x14ac:dyDescent="0.35">
      <c r="A144" t="s">
        <v>37</v>
      </c>
      <c r="B144" t="s">
        <v>6</v>
      </c>
      <c r="C144" t="s">
        <v>14</v>
      </c>
      <c r="D144" t="s">
        <v>10</v>
      </c>
      <c r="E144" t="s">
        <v>11</v>
      </c>
      <c r="F144">
        <v>11.512</v>
      </c>
      <c r="G144">
        <v>9.032</v>
      </c>
      <c r="H144">
        <v>7.5549999999999997</v>
      </c>
      <c r="I144">
        <v>5.9359999999999999</v>
      </c>
      <c r="J144">
        <v>5.2960000000000003</v>
      </c>
      <c r="K144">
        <v>4.2990000000000004</v>
      </c>
      <c r="L144">
        <v>4.9939999999999998</v>
      </c>
      <c r="M144">
        <v>4.984</v>
      </c>
      <c r="N144">
        <v>4.133</v>
      </c>
      <c r="O144">
        <v>3.786</v>
      </c>
      <c r="P144">
        <v>3.512</v>
      </c>
    </row>
    <row r="145" spans="1:16" x14ac:dyDescent="0.35">
      <c r="A145" t="s">
        <v>37</v>
      </c>
      <c r="B145" t="s">
        <v>6</v>
      </c>
      <c r="C145" t="s">
        <v>14</v>
      </c>
      <c r="D145" t="s">
        <v>12</v>
      </c>
      <c r="E145" t="s">
        <v>13</v>
      </c>
      <c r="F145">
        <v>12.313000000000001</v>
      </c>
      <c r="G145">
        <v>9.7750000000000004</v>
      </c>
      <c r="H145">
        <v>8.0950000000000006</v>
      </c>
      <c r="I145">
        <v>6.3460000000000001</v>
      </c>
      <c r="J145">
        <v>5.6909999999999998</v>
      </c>
      <c r="K145">
        <v>4.5389999999999997</v>
      </c>
      <c r="L145">
        <v>5.423</v>
      </c>
      <c r="M145">
        <v>5.4729999999999999</v>
      </c>
      <c r="N145">
        <v>4.4509999999999996</v>
      </c>
      <c r="O145">
        <v>4.21</v>
      </c>
      <c r="P145">
        <v>3.9449999999999998</v>
      </c>
    </row>
    <row r="146" spans="1:16" x14ac:dyDescent="0.35">
      <c r="A146" t="s">
        <v>38</v>
      </c>
      <c r="B146" t="s">
        <v>6</v>
      </c>
      <c r="C146" t="s">
        <v>7</v>
      </c>
      <c r="D146" t="s">
        <v>8</v>
      </c>
      <c r="E146" t="s">
        <v>9</v>
      </c>
      <c r="F146">
        <v>7.4669999999999996</v>
      </c>
      <c r="G146">
        <v>7.7240000000000002</v>
      </c>
      <c r="H146">
        <v>7.8369999999999997</v>
      </c>
      <c r="I146">
        <v>7.8559999999999999</v>
      </c>
      <c r="J146">
        <v>7.83</v>
      </c>
      <c r="K146">
        <v>7.8620000000000001</v>
      </c>
      <c r="L146">
        <v>8.84</v>
      </c>
      <c r="M146">
        <v>8.7449999999999992</v>
      </c>
      <c r="N146">
        <v>8.3149999999999995</v>
      </c>
      <c r="O146">
        <v>8.2129999999999992</v>
      </c>
      <c r="P146">
        <v>8.0909999999999993</v>
      </c>
    </row>
    <row r="147" spans="1:16" x14ac:dyDescent="0.35">
      <c r="A147" t="s">
        <v>38</v>
      </c>
      <c r="B147" t="s">
        <v>6</v>
      </c>
      <c r="C147" t="s">
        <v>7</v>
      </c>
      <c r="D147" t="s">
        <v>10</v>
      </c>
      <c r="E147" t="s">
        <v>11</v>
      </c>
      <c r="F147">
        <v>3.3439999999999999</v>
      </c>
      <c r="G147">
        <v>3.504</v>
      </c>
      <c r="H147">
        <v>3.5550000000000002</v>
      </c>
      <c r="I147">
        <v>3.5329999999999999</v>
      </c>
      <c r="J147">
        <v>3.4780000000000002</v>
      </c>
      <c r="K147">
        <v>3.4990000000000001</v>
      </c>
      <c r="L147">
        <v>3.5659999999999998</v>
      </c>
      <c r="M147">
        <v>3.9489999999999998</v>
      </c>
      <c r="N147">
        <v>3.819</v>
      </c>
      <c r="O147">
        <v>3.7570000000000001</v>
      </c>
      <c r="P147">
        <v>3.6989999999999998</v>
      </c>
    </row>
    <row r="148" spans="1:16" x14ac:dyDescent="0.35">
      <c r="A148" t="s">
        <v>38</v>
      </c>
      <c r="B148" t="s">
        <v>6</v>
      </c>
      <c r="C148" t="s">
        <v>7</v>
      </c>
      <c r="D148" t="s">
        <v>12</v>
      </c>
      <c r="E148" t="s">
        <v>13</v>
      </c>
      <c r="F148">
        <v>4.4580000000000002</v>
      </c>
      <c r="G148">
        <v>4.6369999999999996</v>
      </c>
      <c r="H148">
        <v>4.6970000000000001</v>
      </c>
      <c r="I148">
        <v>4.6790000000000003</v>
      </c>
      <c r="J148">
        <v>4.6239999999999997</v>
      </c>
      <c r="K148">
        <v>4.641</v>
      </c>
      <c r="L148">
        <v>4.9480000000000004</v>
      </c>
      <c r="M148">
        <v>5.1909999999999998</v>
      </c>
      <c r="N148">
        <v>4.99</v>
      </c>
      <c r="O148">
        <v>4.9189999999999996</v>
      </c>
      <c r="P148">
        <v>4.8460000000000001</v>
      </c>
    </row>
    <row r="149" spans="1:16" x14ac:dyDescent="0.35">
      <c r="A149" t="s">
        <v>38</v>
      </c>
      <c r="B149" t="s">
        <v>6</v>
      </c>
      <c r="C149" t="s">
        <v>14</v>
      </c>
      <c r="D149" t="s">
        <v>8</v>
      </c>
      <c r="E149" t="s">
        <v>9</v>
      </c>
      <c r="F149">
        <v>6.673</v>
      </c>
      <c r="G149">
        <v>7.1109999999999998</v>
      </c>
      <c r="H149">
        <v>7.407</v>
      </c>
      <c r="I149">
        <v>7.6020000000000003</v>
      </c>
      <c r="J149">
        <v>7.7430000000000003</v>
      </c>
      <c r="K149">
        <v>7.7750000000000004</v>
      </c>
      <c r="L149">
        <v>8.5760000000000005</v>
      </c>
      <c r="M149">
        <v>8.5939999999999994</v>
      </c>
      <c r="N149">
        <v>8.1989999999999998</v>
      </c>
      <c r="O149">
        <v>8.1020000000000003</v>
      </c>
      <c r="P149">
        <v>8.0150000000000006</v>
      </c>
    </row>
    <row r="150" spans="1:16" x14ac:dyDescent="0.35">
      <c r="A150" t="s">
        <v>38</v>
      </c>
      <c r="B150" t="s">
        <v>6</v>
      </c>
      <c r="C150" t="s">
        <v>14</v>
      </c>
      <c r="D150" t="s">
        <v>10</v>
      </c>
      <c r="E150" t="s">
        <v>11</v>
      </c>
      <c r="F150">
        <v>3.089</v>
      </c>
      <c r="G150">
        <v>3.3439999999999999</v>
      </c>
      <c r="H150">
        <v>3.4820000000000002</v>
      </c>
      <c r="I150">
        <v>3.536</v>
      </c>
      <c r="J150">
        <v>3.548</v>
      </c>
      <c r="K150">
        <v>3.57</v>
      </c>
      <c r="L150">
        <v>4.0209999999999999</v>
      </c>
      <c r="M150">
        <v>4.2720000000000002</v>
      </c>
      <c r="N150">
        <v>3.915</v>
      </c>
      <c r="O150">
        <v>3.8679999999999999</v>
      </c>
      <c r="P150">
        <v>3.7890000000000001</v>
      </c>
    </row>
    <row r="151" spans="1:16" x14ac:dyDescent="0.35">
      <c r="A151" t="s">
        <v>38</v>
      </c>
      <c r="B151" t="s">
        <v>6</v>
      </c>
      <c r="C151" t="s">
        <v>14</v>
      </c>
      <c r="D151" t="s">
        <v>12</v>
      </c>
      <c r="E151" t="s">
        <v>13</v>
      </c>
      <c r="F151">
        <v>4.1340000000000003</v>
      </c>
      <c r="G151">
        <v>4.4349999999999996</v>
      </c>
      <c r="H151">
        <v>4.6130000000000004</v>
      </c>
      <c r="I151">
        <v>4.702</v>
      </c>
      <c r="J151">
        <v>4.7439999999999998</v>
      </c>
      <c r="K151">
        <v>4.7629999999999999</v>
      </c>
      <c r="L151">
        <v>5.3129999999999997</v>
      </c>
      <c r="M151">
        <v>5.4989999999999997</v>
      </c>
      <c r="N151">
        <v>5.1269999999999998</v>
      </c>
      <c r="O151">
        <v>5.0679999999999996</v>
      </c>
      <c r="P151">
        <v>4.9870000000000001</v>
      </c>
    </row>
    <row r="152" spans="1:16" x14ac:dyDescent="0.35">
      <c r="A152" t="s">
        <v>39</v>
      </c>
      <c r="B152" t="s">
        <v>6</v>
      </c>
      <c r="C152" t="s">
        <v>7</v>
      </c>
      <c r="D152" t="s">
        <v>8</v>
      </c>
      <c r="E152" t="s">
        <v>9</v>
      </c>
      <c r="F152">
        <v>1.9179999999999999</v>
      </c>
      <c r="G152">
        <v>1.835</v>
      </c>
      <c r="H152">
        <v>1.6990000000000001</v>
      </c>
      <c r="I152">
        <v>1.571</v>
      </c>
      <c r="J152">
        <v>1.4419999999999999</v>
      </c>
      <c r="K152">
        <v>1.3169999999999999</v>
      </c>
      <c r="L152">
        <v>1.3879999999999999</v>
      </c>
      <c r="M152">
        <v>1.4159999999999999</v>
      </c>
      <c r="N152">
        <v>1.2729999999999999</v>
      </c>
      <c r="O152">
        <v>1.2</v>
      </c>
      <c r="P152">
        <v>1.1619999999999999</v>
      </c>
    </row>
    <row r="153" spans="1:16" x14ac:dyDescent="0.35">
      <c r="A153" t="s">
        <v>39</v>
      </c>
      <c r="B153" t="s">
        <v>6</v>
      </c>
      <c r="C153" t="s">
        <v>7</v>
      </c>
      <c r="D153" t="s">
        <v>10</v>
      </c>
      <c r="E153" t="s">
        <v>11</v>
      </c>
      <c r="F153">
        <v>0.90600000000000003</v>
      </c>
      <c r="G153">
        <v>0.92900000000000005</v>
      </c>
      <c r="H153">
        <v>0.89600000000000002</v>
      </c>
      <c r="I153">
        <v>0.871</v>
      </c>
      <c r="J153">
        <v>0.84399999999999997</v>
      </c>
      <c r="K153">
        <v>0.81899999999999995</v>
      </c>
      <c r="L153">
        <v>0.84199999999999997</v>
      </c>
      <c r="M153">
        <v>0.94799999999999995</v>
      </c>
      <c r="N153">
        <v>0.64600000000000002</v>
      </c>
      <c r="O153">
        <v>0.61699999999999999</v>
      </c>
      <c r="P153">
        <v>0.58799999999999997</v>
      </c>
    </row>
    <row r="154" spans="1:16" x14ac:dyDescent="0.35">
      <c r="A154" t="s">
        <v>39</v>
      </c>
      <c r="B154" t="s">
        <v>6</v>
      </c>
      <c r="C154" t="s">
        <v>7</v>
      </c>
      <c r="D154" t="s">
        <v>12</v>
      </c>
      <c r="E154" t="s">
        <v>13</v>
      </c>
      <c r="F154">
        <v>1.153</v>
      </c>
      <c r="G154">
        <v>1.1459999999999999</v>
      </c>
      <c r="H154">
        <v>1.087</v>
      </c>
      <c r="I154">
        <v>1.0369999999999999</v>
      </c>
      <c r="J154">
        <v>0.98599999999999999</v>
      </c>
      <c r="K154">
        <v>0.93899999999999995</v>
      </c>
      <c r="L154">
        <v>0.97599999999999998</v>
      </c>
      <c r="M154">
        <v>1.0629999999999999</v>
      </c>
      <c r="N154">
        <v>0.80300000000000005</v>
      </c>
      <c r="O154">
        <v>0.76600000000000001</v>
      </c>
      <c r="P154">
        <v>0.73799999999999999</v>
      </c>
    </row>
    <row r="155" spans="1:16" x14ac:dyDescent="0.35">
      <c r="A155" t="s">
        <v>39</v>
      </c>
      <c r="B155" t="s">
        <v>6</v>
      </c>
      <c r="C155" t="s">
        <v>14</v>
      </c>
      <c r="D155" t="s">
        <v>8</v>
      </c>
      <c r="E155" t="s">
        <v>9</v>
      </c>
      <c r="F155">
        <v>4.1660000000000004</v>
      </c>
      <c r="G155">
        <v>3.86</v>
      </c>
      <c r="H155">
        <v>3.4260000000000002</v>
      </c>
      <c r="I155">
        <v>3.0150000000000001</v>
      </c>
      <c r="J155">
        <v>2.6080000000000001</v>
      </c>
      <c r="K155">
        <v>2.206</v>
      </c>
      <c r="L155">
        <v>2.02</v>
      </c>
      <c r="M155">
        <v>2.1549999999999998</v>
      </c>
      <c r="N155">
        <v>2.1739999999999999</v>
      </c>
      <c r="O155">
        <v>2.004</v>
      </c>
      <c r="P155">
        <v>1.9119999999999999</v>
      </c>
    </row>
    <row r="156" spans="1:16" x14ac:dyDescent="0.35">
      <c r="A156" t="s">
        <v>39</v>
      </c>
      <c r="B156" t="s">
        <v>6</v>
      </c>
      <c r="C156" t="s">
        <v>14</v>
      </c>
      <c r="D156" t="s">
        <v>10</v>
      </c>
      <c r="E156" t="s">
        <v>11</v>
      </c>
      <c r="F156">
        <v>1.4350000000000001</v>
      </c>
      <c r="G156">
        <v>1.38</v>
      </c>
      <c r="H156">
        <v>1.2210000000000001</v>
      </c>
      <c r="I156">
        <v>1.077</v>
      </c>
      <c r="J156">
        <v>0.93400000000000005</v>
      </c>
      <c r="K156">
        <v>0.79400000000000004</v>
      </c>
      <c r="L156">
        <v>0.79300000000000004</v>
      </c>
      <c r="M156">
        <v>0.91800000000000004</v>
      </c>
      <c r="N156">
        <v>0.63800000000000001</v>
      </c>
      <c r="O156">
        <v>0.60899999999999999</v>
      </c>
      <c r="P156">
        <v>0.56999999999999995</v>
      </c>
    </row>
    <row r="157" spans="1:16" x14ac:dyDescent="0.35">
      <c r="A157" t="s">
        <v>39</v>
      </c>
      <c r="B157" t="s">
        <v>6</v>
      </c>
      <c r="C157" t="s">
        <v>14</v>
      </c>
      <c r="D157" t="s">
        <v>12</v>
      </c>
      <c r="E157" t="s">
        <v>13</v>
      </c>
      <c r="F157">
        <v>2.02</v>
      </c>
      <c r="G157">
        <v>1.913</v>
      </c>
      <c r="H157">
        <v>1.698</v>
      </c>
      <c r="I157">
        <v>1.502</v>
      </c>
      <c r="J157">
        <v>1.3069999999999999</v>
      </c>
      <c r="K157">
        <v>1.119</v>
      </c>
      <c r="L157">
        <v>1.0860000000000001</v>
      </c>
      <c r="M157">
        <v>1.216</v>
      </c>
      <c r="N157">
        <v>1.012</v>
      </c>
      <c r="O157">
        <v>0.95599999999999996</v>
      </c>
      <c r="P157">
        <v>0.91100000000000003</v>
      </c>
    </row>
    <row r="158" spans="1:16" x14ac:dyDescent="0.35">
      <c r="A158" t="s">
        <v>40</v>
      </c>
      <c r="B158" t="s">
        <v>6</v>
      </c>
      <c r="C158" t="s">
        <v>7</v>
      </c>
      <c r="D158" t="s">
        <v>8</v>
      </c>
      <c r="E158" t="s">
        <v>9</v>
      </c>
      <c r="F158">
        <v>28.366</v>
      </c>
      <c r="G158">
        <v>30.39</v>
      </c>
      <c r="H158">
        <v>32.359000000000002</v>
      </c>
      <c r="I158">
        <v>34.551000000000002</v>
      </c>
      <c r="J158">
        <v>31.035</v>
      </c>
      <c r="K158">
        <v>32.518000000000001</v>
      </c>
      <c r="L158">
        <v>39.862000000000002</v>
      </c>
      <c r="M158">
        <v>37.423999999999999</v>
      </c>
      <c r="N158">
        <v>34.845999999999997</v>
      </c>
      <c r="O158">
        <v>34.003999999999998</v>
      </c>
      <c r="P158">
        <v>33.74</v>
      </c>
    </row>
    <row r="159" spans="1:16" x14ac:dyDescent="0.35">
      <c r="A159" t="s">
        <v>40</v>
      </c>
      <c r="B159" t="s">
        <v>6</v>
      </c>
      <c r="C159" t="s">
        <v>7</v>
      </c>
      <c r="D159" t="s">
        <v>10</v>
      </c>
      <c r="E159" t="s">
        <v>11</v>
      </c>
      <c r="F159">
        <v>8.0129999999999999</v>
      </c>
      <c r="G159">
        <v>8.1359999999999992</v>
      </c>
      <c r="H159">
        <v>8.1989999999999998</v>
      </c>
      <c r="I159">
        <v>8.2940000000000005</v>
      </c>
      <c r="J159">
        <v>7.9420000000000002</v>
      </c>
      <c r="K159">
        <v>8.2789999999999999</v>
      </c>
      <c r="L159">
        <v>9.8339999999999996</v>
      </c>
      <c r="M159">
        <v>9.8960000000000008</v>
      </c>
      <c r="N159">
        <v>8.9009999999999998</v>
      </c>
      <c r="O159">
        <v>8.7200000000000006</v>
      </c>
      <c r="P159">
        <v>8.657</v>
      </c>
    </row>
    <row r="160" spans="1:16" x14ac:dyDescent="0.35">
      <c r="A160" t="s">
        <v>40</v>
      </c>
      <c r="B160" t="s">
        <v>6</v>
      </c>
      <c r="C160" t="s">
        <v>7</v>
      </c>
      <c r="D160" t="s">
        <v>12</v>
      </c>
      <c r="E160" t="s">
        <v>13</v>
      </c>
      <c r="F160">
        <v>12.084</v>
      </c>
      <c r="G160">
        <v>12.371</v>
      </c>
      <c r="H160">
        <v>12.555999999999999</v>
      </c>
      <c r="I160">
        <v>12.76</v>
      </c>
      <c r="J160">
        <v>11.553000000000001</v>
      </c>
      <c r="K160">
        <v>11.532999999999999</v>
      </c>
      <c r="L160">
        <v>13.628</v>
      </c>
      <c r="M160">
        <v>13.286</v>
      </c>
      <c r="N160">
        <v>11.827</v>
      </c>
      <c r="O160">
        <v>11.486000000000001</v>
      </c>
      <c r="P160">
        <v>11.319000000000001</v>
      </c>
    </row>
    <row r="161" spans="1:16" x14ac:dyDescent="0.35">
      <c r="A161" t="s">
        <v>40</v>
      </c>
      <c r="B161" t="s">
        <v>6</v>
      </c>
      <c r="C161" t="s">
        <v>14</v>
      </c>
      <c r="D161" t="s">
        <v>8</v>
      </c>
      <c r="E161" t="s">
        <v>9</v>
      </c>
      <c r="F161">
        <v>24.959</v>
      </c>
      <c r="G161">
        <v>26.231000000000002</v>
      </c>
      <c r="H161">
        <v>27.379000000000001</v>
      </c>
      <c r="I161">
        <v>28.643999999999998</v>
      </c>
      <c r="J161">
        <v>24.13</v>
      </c>
      <c r="K161">
        <v>24.393000000000001</v>
      </c>
      <c r="L161">
        <v>29.297999999999998</v>
      </c>
      <c r="M161">
        <v>27.56</v>
      </c>
      <c r="N161">
        <v>25.55</v>
      </c>
      <c r="O161">
        <v>24.832999999999998</v>
      </c>
      <c r="P161">
        <v>24.67</v>
      </c>
    </row>
    <row r="162" spans="1:16" x14ac:dyDescent="0.35">
      <c r="A162" t="s">
        <v>40</v>
      </c>
      <c r="B162" t="s">
        <v>6</v>
      </c>
      <c r="C162" t="s">
        <v>14</v>
      </c>
      <c r="D162" t="s">
        <v>10</v>
      </c>
      <c r="E162" t="s">
        <v>11</v>
      </c>
      <c r="F162">
        <v>7.9290000000000003</v>
      </c>
      <c r="G162">
        <v>8.0850000000000009</v>
      </c>
      <c r="H162">
        <v>8.1709999999999994</v>
      </c>
      <c r="I162">
        <v>8.2850000000000001</v>
      </c>
      <c r="J162">
        <v>10.393000000000001</v>
      </c>
      <c r="K162">
        <v>10.452</v>
      </c>
      <c r="L162">
        <v>12.911</v>
      </c>
      <c r="M162">
        <v>12.536</v>
      </c>
      <c r="N162">
        <v>11.015000000000001</v>
      </c>
      <c r="O162">
        <v>10.731</v>
      </c>
      <c r="P162">
        <v>10.612</v>
      </c>
    </row>
    <row r="163" spans="1:16" x14ac:dyDescent="0.35">
      <c r="A163" t="s">
        <v>40</v>
      </c>
      <c r="B163" t="s">
        <v>6</v>
      </c>
      <c r="C163" t="s">
        <v>14</v>
      </c>
      <c r="D163" t="s">
        <v>12</v>
      </c>
      <c r="E163" t="s">
        <v>13</v>
      </c>
      <c r="F163">
        <v>11.436</v>
      </c>
      <c r="G163">
        <v>11.63</v>
      </c>
      <c r="H163">
        <v>11.717000000000001</v>
      </c>
      <c r="I163">
        <v>11.82</v>
      </c>
      <c r="J163">
        <v>12.663</v>
      </c>
      <c r="K163">
        <v>12.64</v>
      </c>
      <c r="L163">
        <v>15.356</v>
      </c>
      <c r="M163">
        <v>14.749000000000001</v>
      </c>
      <c r="N163">
        <v>12.930999999999999</v>
      </c>
      <c r="O163">
        <v>12.535</v>
      </c>
      <c r="P163">
        <v>12.353999999999999</v>
      </c>
    </row>
    <row r="164" spans="1:16" x14ac:dyDescent="0.35">
      <c r="A164" t="s">
        <v>41</v>
      </c>
      <c r="B164" t="s">
        <v>6</v>
      </c>
      <c r="C164" t="s">
        <v>7</v>
      </c>
      <c r="D164" t="s">
        <v>8</v>
      </c>
      <c r="E164" t="s">
        <v>9</v>
      </c>
      <c r="F164">
        <v>1.0089999999999999</v>
      </c>
      <c r="G164">
        <v>0.999</v>
      </c>
      <c r="H164">
        <v>1.2230000000000001</v>
      </c>
      <c r="I164">
        <v>0.44</v>
      </c>
      <c r="J164">
        <v>0.45200000000000001</v>
      </c>
      <c r="K164">
        <v>0.46899999999999997</v>
      </c>
      <c r="L164">
        <v>0.56000000000000005</v>
      </c>
      <c r="M164">
        <v>1.0089999999999999</v>
      </c>
      <c r="N164">
        <v>0.88100000000000001</v>
      </c>
      <c r="O164">
        <v>0.81499999999999995</v>
      </c>
      <c r="P164">
        <v>0.79</v>
      </c>
    </row>
    <row r="165" spans="1:16" x14ac:dyDescent="0.35">
      <c r="A165" t="s">
        <v>41</v>
      </c>
      <c r="B165" t="s">
        <v>6</v>
      </c>
      <c r="C165" t="s">
        <v>7</v>
      </c>
      <c r="D165" t="s">
        <v>10</v>
      </c>
      <c r="E165" t="s">
        <v>11</v>
      </c>
      <c r="F165">
        <v>0.57599999999999996</v>
      </c>
      <c r="G165">
        <v>0.28199999999999997</v>
      </c>
      <c r="H165">
        <v>0.75</v>
      </c>
      <c r="I165">
        <v>9.7000000000000003E-2</v>
      </c>
      <c r="J165">
        <v>8.3000000000000004E-2</v>
      </c>
      <c r="K165">
        <v>6.8000000000000005E-2</v>
      </c>
      <c r="L165">
        <v>0.122</v>
      </c>
      <c r="M165">
        <v>0.28799999999999998</v>
      </c>
      <c r="N165">
        <v>0.114</v>
      </c>
      <c r="O165">
        <v>0.11899999999999999</v>
      </c>
      <c r="P165">
        <v>0.115</v>
      </c>
    </row>
    <row r="166" spans="1:16" x14ac:dyDescent="0.35">
      <c r="A166" t="s">
        <v>41</v>
      </c>
      <c r="B166" t="s">
        <v>6</v>
      </c>
      <c r="C166" t="s">
        <v>7</v>
      </c>
      <c r="D166" t="s">
        <v>12</v>
      </c>
      <c r="E166" t="s">
        <v>13</v>
      </c>
      <c r="F166">
        <v>0.69</v>
      </c>
      <c r="G166">
        <v>0.45900000000000002</v>
      </c>
      <c r="H166">
        <v>0.86</v>
      </c>
      <c r="I166">
        <v>0.17199999999999999</v>
      </c>
      <c r="J166">
        <v>0.159</v>
      </c>
      <c r="K166">
        <v>0.14699999999999999</v>
      </c>
      <c r="L166">
        <v>0.20599999999999999</v>
      </c>
      <c r="M166">
        <v>0.42099999999999999</v>
      </c>
      <c r="N166">
        <v>0.255</v>
      </c>
      <c r="O166">
        <v>0.247</v>
      </c>
      <c r="P166">
        <v>0.23899999999999999</v>
      </c>
    </row>
    <row r="167" spans="1:16" x14ac:dyDescent="0.35">
      <c r="A167" t="s">
        <v>41</v>
      </c>
      <c r="B167" t="s">
        <v>6</v>
      </c>
      <c r="C167" t="s">
        <v>14</v>
      </c>
      <c r="D167" t="s">
        <v>8</v>
      </c>
      <c r="E167" t="s">
        <v>9</v>
      </c>
      <c r="F167">
        <v>1.133</v>
      </c>
      <c r="G167">
        <v>0.54700000000000004</v>
      </c>
      <c r="H167">
        <v>1.105</v>
      </c>
      <c r="I167">
        <v>0.32200000000000001</v>
      </c>
      <c r="J167">
        <v>0.32200000000000001</v>
      </c>
      <c r="K167">
        <v>0.32500000000000001</v>
      </c>
      <c r="L167">
        <v>0.45200000000000001</v>
      </c>
      <c r="M167">
        <v>0.75</v>
      </c>
      <c r="N167">
        <v>0.68200000000000005</v>
      </c>
      <c r="O167">
        <v>0.628</v>
      </c>
      <c r="P167">
        <v>0.61199999999999999</v>
      </c>
    </row>
    <row r="168" spans="1:16" x14ac:dyDescent="0.35">
      <c r="A168" t="s">
        <v>41</v>
      </c>
      <c r="B168" t="s">
        <v>6</v>
      </c>
      <c r="C168" t="s">
        <v>14</v>
      </c>
      <c r="D168" t="s">
        <v>10</v>
      </c>
      <c r="E168" t="s">
        <v>11</v>
      </c>
      <c r="F168">
        <v>0.55900000000000005</v>
      </c>
      <c r="G168">
        <v>0.26900000000000002</v>
      </c>
      <c r="H168">
        <v>0.46400000000000002</v>
      </c>
      <c r="I168">
        <v>5.8999999999999997E-2</v>
      </c>
      <c r="J168">
        <v>4.8000000000000001E-2</v>
      </c>
      <c r="K168">
        <v>3.5999999999999997E-2</v>
      </c>
      <c r="L168">
        <v>6.9000000000000006E-2</v>
      </c>
      <c r="M168">
        <v>0.30299999999999999</v>
      </c>
      <c r="N168">
        <v>9.9000000000000005E-2</v>
      </c>
      <c r="O168">
        <v>9.5000000000000001E-2</v>
      </c>
      <c r="P168">
        <v>8.5999999999999993E-2</v>
      </c>
    </row>
    <row r="169" spans="1:16" x14ac:dyDescent="0.35">
      <c r="A169" t="s">
        <v>41</v>
      </c>
      <c r="B169" t="s">
        <v>6</v>
      </c>
      <c r="C169" t="s">
        <v>14</v>
      </c>
      <c r="D169" t="s">
        <v>12</v>
      </c>
      <c r="E169" t="s">
        <v>13</v>
      </c>
      <c r="F169">
        <v>0.69</v>
      </c>
      <c r="G169">
        <v>0.32900000000000001</v>
      </c>
      <c r="H169">
        <v>0.59699999999999998</v>
      </c>
      <c r="I169">
        <v>0.112</v>
      </c>
      <c r="J169">
        <v>0.1</v>
      </c>
      <c r="K169">
        <v>8.8999999999999996E-2</v>
      </c>
      <c r="L169">
        <v>0.13800000000000001</v>
      </c>
      <c r="M169">
        <v>0.38100000000000001</v>
      </c>
      <c r="N169">
        <v>0.20100000000000001</v>
      </c>
      <c r="O169">
        <v>0.189</v>
      </c>
      <c r="P169">
        <v>0.17899999999999999</v>
      </c>
    </row>
    <row r="170" spans="1:16" x14ac:dyDescent="0.35">
      <c r="A170" t="s">
        <v>42</v>
      </c>
      <c r="B170" t="s">
        <v>6</v>
      </c>
      <c r="C170" t="s">
        <v>7</v>
      </c>
      <c r="D170" t="s">
        <v>8</v>
      </c>
      <c r="E170" t="s">
        <v>9</v>
      </c>
      <c r="F170">
        <v>6.7279999999999998</v>
      </c>
      <c r="G170">
        <v>6.7140000000000004</v>
      </c>
      <c r="H170">
        <v>6.7489999999999997</v>
      </c>
      <c r="I170">
        <v>6.8419999999999996</v>
      </c>
      <c r="J170">
        <v>6.9180000000000001</v>
      </c>
      <c r="K170">
        <v>6.9720000000000004</v>
      </c>
      <c r="L170">
        <v>7.8490000000000002</v>
      </c>
      <c r="M170">
        <v>7.7190000000000003</v>
      </c>
      <c r="N170">
        <v>7.1769999999999996</v>
      </c>
      <c r="O170">
        <v>7.0339999999999998</v>
      </c>
      <c r="P170">
        <v>6.9740000000000002</v>
      </c>
    </row>
    <row r="171" spans="1:16" x14ac:dyDescent="0.35">
      <c r="A171" t="s">
        <v>42</v>
      </c>
      <c r="B171" t="s">
        <v>6</v>
      </c>
      <c r="C171" t="s">
        <v>7</v>
      </c>
      <c r="D171" t="s">
        <v>10</v>
      </c>
      <c r="E171" t="s">
        <v>11</v>
      </c>
      <c r="F171">
        <v>3.2309999999999999</v>
      </c>
      <c r="G171">
        <v>3.214</v>
      </c>
      <c r="H171">
        <v>3.238</v>
      </c>
      <c r="I171">
        <v>3.3079999999999998</v>
      </c>
      <c r="J171">
        <v>3.3660000000000001</v>
      </c>
      <c r="K171">
        <v>3.4060000000000001</v>
      </c>
      <c r="L171">
        <v>3.5289999999999999</v>
      </c>
      <c r="M171">
        <v>3.806</v>
      </c>
      <c r="N171">
        <v>3.544</v>
      </c>
      <c r="O171">
        <v>3.4729999999999999</v>
      </c>
      <c r="P171">
        <v>3.4350000000000001</v>
      </c>
    </row>
    <row r="172" spans="1:16" x14ac:dyDescent="0.35">
      <c r="A172" t="s">
        <v>42</v>
      </c>
      <c r="B172" t="s">
        <v>6</v>
      </c>
      <c r="C172" t="s">
        <v>7</v>
      </c>
      <c r="D172" t="s">
        <v>12</v>
      </c>
      <c r="E172" t="s">
        <v>13</v>
      </c>
      <c r="F172">
        <v>4.0469999999999997</v>
      </c>
      <c r="G172">
        <v>4.0209999999999999</v>
      </c>
      <c r="H172">
        <v>4.0380000000000003</v>
      </c>
      <c r="I172">
        <v>4.1029999999999998</v>
      </c>
      <c r="J172">
        <v>4.1559999999999997</v>
      </c>
      <c r="K172">
        <v>4.1900000000000004</v>
      </c>
      <c r="L172">
        <v>4.476</v>
      </c>
      <c r="M172">
        <v>4.6609999999999996</v>
      </c>
      <c r="N172">
        <v>4.3289999999999997</v>
      </c>
      <c r="O172">
        <v>4.2409999999999997</v>
      </c>
      <c r="P172">
        <v>4.1959999999999997</v>
      </c>
    </row>
    <row r="173" spans="1:16" x14ac:dyDescent="0.35">
      <c r="A173" t="s">
        <v>42</v>
      </c>
      <c r="B173" t="s">
        <v>6</v>
      </c>
      <c r="C173" t="s">
        <v>14</v>
      </c>
      <c r="D173" t="s">
        <v>8</v>
      </c>
      <c r="E173" t="s">
        <v>9</v>
      </c>
      <c r="F173">
        <v>5.7080000000000002</v>
      </c>
      <c r="G173">
        <v>5.6989999999999998</v>
      </c>
      <c r="H173">
        <v>5.7370000000000001</v>
      </c>
      <c r="I173">
        <v>5.83</v>
      </c>
      <c r="J173">
        <v>5.9089999999999998</v>
      </c>
      <c r="K173">
        <v>5.9649999999999999</v>
      </c>
      <c r="L173">
        <v>6.54</v>
      </c>
      <c r="M173">
        <v>6.5430000000000001</v>
      </c>
      <c r="N173">
        <v>6.1150000000000002</v>
      </c>
      <c r="O173">
        <v>5.9690000000000003</v>
      </c>
      <c r="P173">
        <v>5.9089999999999998</v>
      </c>
    </row>
    <row r="174" spans="1:16" x14ac:dyDescent="0.35">
      <c r="A174" t="s">
        <v>42</v>
      </c>
      <c r="B174" t="s">
        <v>6</v>
      </c>
      <c r="C174" t="s">
        <v>14</v>
      </c>
      <c r="D174" t="s">
        <v>10</v>
      </c>
      <c r="E174" t="s">
        <v>11</v>
      </c>
      <c r="F174">
        <v>2.2269999999999999</v>
      </c>
      <c r="G174">
        <v>2.2160000000000002</v>
      </c>
      <c r="H174">
        <v>2.2360000000000002</v>
      </c>
      <c r="I174">
        <v>2.294</v>
      </c>
      <c r="J174">
        <v>2.3420000000000001</v>
      </c>
      <c r="K174">
        <v>2.3759999999999999</v>
      </c>
      <c r="L174">
        <v>2.6859999999999999</v>
      </c>
      <c r="M174">
        <v>2.827</v>
      </c>
      <c r="N174">
        <v>2.4689999999999999</v>
      </c>
      <c r="O174">
        <v>2.407</v>
      </c>
      <c r="P174">
        <v>2.3719999999999999</v>
      </c>
    </row>
    <row r="175" spans="1:16" x14ac:dyDescent="0.35">
      <c r="A175" t="s">
        <v>42</v>
      </c>
      <c r="B175" t="s">
        <v>6</v>
      </c>
      <c r="C175" t="s">
        <v>14</v>
      </c>
      <c r="D175" t="s">
        <v>12</v>
      </c>
      <c r="E175" t="s">
        <v>13</v>
      </c>
      <c r="F175">
        <v>3.073</v>
      </c>
      <c r="G175">
        <v>3.0510000000000002</v>
      </c>
      <c r="H175">
        <v>3.0649999999999999</v>
      </c>
      <c r="I175">
        <v>3.12</v>
      </c>
      <c r="J175">
        <v>3.165</v>
      </c>
      <c r="K175">
        <v>3.1949999999999998</v>
      </c>
      <c r="L175">
        <v>3.5630000000000002</v>
      </c>
      <c r="M175">
        <v>3.6779999999999999</v>
      </c>
      <c r="N175">
        <v>3.2879999999999998</v>
      </c>
      <c r="O175">
        <v>3.2090000000000001</v>
      </c>
      <c r="P175">
        <v>3.1680000000000001</v>
      </c>
    </row>
    <row r="176" spans="1:16" x14ac:dyDescent="0.35">
      <c r="A176" t="s">
        <v>43</v>
      </c>
      <c r="B176" t="s">
        <v>6</v>
      </c>
      <c r="C176" t="s">
        <v>7</v>
      </c>
      <c r="D176" t="s">
        <v>8</v>
      </c>
      <c r="E176" t="s">
        <v>9</v>
      </c>
      <c r="F176">
        <v>11.494999999999999</v>
      </c>
      <c r="G176">
        <v>10.815</v>
      </c>
      <c r="H176">
        <v>10.726000000000001</v>
      </c>
      <c r="I176">
        <v>9.5969999999999995</v>
      </c>
      <c r="J176">
        <v>9.4209999999999994</v>
      </c>
      <c r="K176">
        <v>9.3710000000000004</v>
      </c>
      <c r="L176">
        <v>19.463999999999999</v>
      </c>
      <c r="M176">
        <v>12.558</v>
      </c>
      <c r="N176">
        <v>8.9410000000000007</v>
      </c>
      <c r="O176">
        <v>9.6920000000000002</v>
      </c>
      <c r="P176">
        <v>10.75</v>
      </c>
    </row>
    <row r="177" spans="1:16" x14ac:dyDescent="0.35">
      <c r="A177" t="s">
        <v>43</v>
      </c>
      <c r="B177" t="s">
        <v>6</v>
      </c>
      <c r="C177" t="s">
        <v>7</v>
      </c>
      <c r="D177" t="s">
        <v>10</v>
      </c>
      <c r="E177" t="s">
        <v>11</v>
      </c>
      <c r="F177">
        <v>5.5910000000000002</v>
      </c>
      <c r="G177">
        <v>5.5149999999999997</v>
      </c>
      <c r="H177">
        <v>5.51</v>
      </c>
      <c r="I177">
        <v>5.3090000000000002</v>
      </c>
      <c r="J177">
        <v>4.88</v>
      </c>
      <c r="K177">
        <v>4.5609999999999999</v>
      </c>
      <c r="L177">
        <v>7.88</v>
      </c>
      <c r="M177">
        <v>6.4829999999999997</v>
      </c>
      <c r="N177">
        <v>4.508</v>
      </c>
      <c r="O177">
        <v>4.5519999999999996</v>
      </c>
      <c r="P177">
        <v>5.1289999999999996</v>
      </c>
    </row>
    <row r="178" spans="1:16" x14ac:dyDescent="0.35">
      <c r="A178" t="s">
        <v>43</v>
      </c>
      <c r="B178" t="s">
        <v>6</v>
      </c>
      <c r="C178" t="s">
        <v>7</v>
      </c>
      <c r="D178" t="s">
        <v>12</v>
      </c>
      <c r="E178" t="s">
        <v>13</v>
      </c>
      <c r="F178">
        <v>6.4980000000000002</v>
      </c>
      <c r="G178">
        <v>6.3150000000000004</v>
      </c>
      <c r="H178">
        <v>6.28</v>
      </c>
      <c r="I178">
        <v>5.9349999999999996</v>
      </c>
      <c r="J178">
        <v>5.5350000000000001</v>
      </c>
      <c r="K178">
        <v>5.2690000000000001</v>
      </c>
      <c r="L178">
        <v>9.5220000000000002</v>
      </c>
      <c r="M178">
        <v>7.3449999999999998</v>
      </c>
      <c r="N178">
        <v>5.1379999999999999</v>
      </c>
      <c r="O178">
        <v>5.2649999999999997</v>
      </c>
      <c r="P178">
        <v>5.8959999999999999</v>
      </c>
    </row>
    <row r="179" spans="1:16" x14ac:dyDescent="0.35">
      <c r="A179" t="s">
        <v>43</v>
      </c>
      <c r="B179" t="s">
        <v>6</v>
      </c>
      <c r="C179" t="s">
        <v>14</v>
      </c>
      <c r="D179" t="s">
        <v>8</v>
      </c>
      <c r="E179" t="s">
        <v>9</v>
      </c>
      <c r="F179">
        <v>14.901</v>
      </c>
      <c r="G179">
        <v>14.672000000000001</v>
      </c>
      <c r="H179">
        <v>14.433999999999999</v>
      </c>
      <c r="I179">
        <v>12.837</v>
      </c>
      <c r="J179">
        <v>12.002000000000001</v>
      </c>
      <c r="K179">
        <v>12.109</v>
      </c>
      <c r="L179">
        <v>20.821999999999999</v>
      </c>
      <c r="M179">
        <v>14.545</v>
      </c>
      <c r="N179">
        <v>11.249000000000001</v>
      </c>
      <c r="O179">
        <v>11.406000000000001</v>
      </c>
      <c r="P179">
        <v>12.42</v>
      </c>
    </row>
    <row r="180" spans="1:16" x14ac:dyDescent="0.35">
      <c r="A180" t="s">
        <v>43</v>
      </c>
      <c r="B180" t="s">
        <v>6</v>
      </c>
      <c r="C180" t="s">
        <v>14</v>
      </c>
      <c r="D180" t="s">
        <v>10</v>
      </c>
      <c r="E180" t="s">
        <v>11</v>
      </c>
      <c r="F180">
        <v>6.2359999999999998</v>
      </c>
      <c r="G180">
        <v>6.3239999999999998</v>
      </c>
      <c r="H180">
        <v>6.6269999999999998</v>
      </c>
      <c r="I180">
        <v>5.9059999999999997</v>
      </c>
      <c r="J180">
        <v>5.165</v>
      </c>
      <c r="K180">
        <v>5.0970000000000004</v>
      </c>
      <c r="L180">
        <v>8.0719999999999992</v>
      </c>
      <c r="M180">
        <v>6.6429999999999998</v>
      </c>
      <c r="N180">
        <v>4.5250000000000004</v>
      </c>
      <c r="O180">
        <v>4.6859999999999999</v>
      </c>
      <c r="P180">
        <v>5.2690000000000001</v>
      </c>
    </row>
    <row r="181" spans="1:16" x14ac:dyDescent="0.35">
      <c r="A181" t="s">
        <v>43</v>
      </c>
      <c r="B181" t="s">
        <v>6</v>
      </c>
      <c r="C181" t="s">
        <v>14</v>
      </c>
      <c r="D181" t="s">
        <v>12</v>
      </c>
      <c r="E181" t="s">
        <v>13</v>
      </c>
      <c r="F181">
        <v>7.4880000000000004</v>
      </c>
      <c r="G181">
        <v>7.516</v>
      </c>
      <c r="H181">
        <v>7.72</v>
      </c>
      <c r="I181">
        <v>6.875</v>
      </c>
      <c r="J181">
        <v>6.1150000000000002</v>
      </c>
      <c r="K181">
        <v>6.0679999999999996</v>
      </c>
      <c r="L181">
        <v>9.782</v>
      </c>
      <c r="M181">
        <v>7.6950000000000003</v>
      </c>
      <c r="N181">
        <v>5.4080000000000004</v>
      </c>
      <c r="O181">
        <v>5.556</v>
      </c>
      <c r="P181">
        <v>6.1779999999999999</v>
      </c>
    </row>
    <row r="182" spans="1:16" x14ac:dyDescent="0.35">
      <c r="A182" t="s">
        <v>44</v>
      </c>
      <c r="B182" t="s">
        <v>6</v>
      </c>
      <c r="C182" t="s">
        <v>7</v>
      </c>
      <c r="D182" t="s">
        <v>8</v>
      </c>
      <c r="E182" t="s">
        <v>9</v>
      </c>
      <c r="F182">
        <v>11.557</v>
      </c>
      <c r="G182">
        <v>11.741</v>
      </c>
      <c r="H182">
        <v>11.769</v>
      </c>
      <c r="I182">
        <v>11.714</v>
      </c>
      <c r="J182">
        <v>11.388999999999999</v>
      </c>
      <c r="K182">
        <v>11.507999999999999</v>
      </c>
      <c r="L182">
        <v>12.999000000000001</v>
      </c>
      <c r="M182">
        <v>13.035</v>
      </c>
      <c r="N182">
        <v>12.055999999999999</v>
      </c>
      <c r="O182">
        <v>11.897</v>
      </c>
      <c r="P182">
        <v>11.776</v>
      </c>
    </row>
    <row r="183" spans="1:16" x14ac:dyDescent="0.35">
      <c r="A183" t="s">
        <v>44</v>
      </c>
      <c r="B183" t="s">
        <v>6</v>
      </c>
      <c r="C183" t="s">
        <v>7</v>
      </c>
      <c r="D183" t="s">
        <v>10</v>
      </c>
      <c r="E183" t="s">
        <v>11</v>
      </c>
      <c r="F183">
        <v>4.54</v>
      </c>
      <c r="G183">
        <v>4.6230000000000002</v>
      </c>
      <c r="H183">
        <v>4.625</v>
      </c>
      <c r="I183">
        <v>4.63</v>
      </c>
      <c r="J183">
        <v>4.5999999999999996</v>
      </c>
      <c r="K183">
        <v>4.6520000000000001</v>
      </c>
      <c r="L183">
        <v>4.79</v>
      </c>
      <c r="M183">
        <v>5.1630000000000003</v>
      </c>
      <c r="N183">
        <v>4.9059999999999997</v>
      </c>
      <c r="O183">
        <v>4.8310000000000004</v>
      </c>
      <c r="P183">
        <v>4.798</v>
      </c>
    </row>
    <row r="184" spans="1:16" x14ac:dyDescent="0.35">
      <c r="A184" t="s">
        <v>44</v>
      </c>
      <c r="B184" t="s">
        <v>6</v>
      </c>
      <c r="C184" t="s">
        <v>7</v>
      </c>
      <c r="D184" t="s">
        <v>12</v>
      </c>
      <c r="E184" t="s">
        <v>13</v>
      </c>
      <c r="F184">
        <v>6.7670000000000003</v>
      </c>
      <c r="G184">
        <v>6.9139999999999997</v>
      </c>
      <c r="H184">
        <v>6.9379999999999997</v>
      </c>
      <c r="I184">
        <v>6.9320000000000004</v>
      </c>
      <c r="J184">
        <v>6.8109999999999999</v>
      </c>
      <c r="K184">
        <v>6.8840000000000003</v>
      </c>
      <c r="L184">
        <v>7.48</v>
      </c>
      <c r="M184">
        <v>7.7359999999999998</v>
      </c>
      <c r="N184">
        <v>7.2759999999999998</v>
      </c>
      <c r="O184">
        <v>7.17</v>
      </c>
      <c r="P184">
        <v>7.1</v>
      </c>
    </row>
    <row r="185" spans="1:16" x14ac:dyDescent="0.35">
      <c r="A185" t="s">
        <v>44</v>
      </c>
      <c r="B185" t="s">
        <v>6</v>
      </c>
      <c r="C185" t="s">
        <v>14</v>
      </c>
      <c r="D185" t="s">
        <v>8</v>
      </c>
      <c r="E185" t="s">
        <v>9</v>
      </c>
      <c r="F185">
        <v>9.49</v>
      </c>
      <c r="G185">
        <v>9.7119999999999997</v>
      </c>
      <c r="H185">
        <v>9.7319999999999993</v>
      </c>
      <c r="I185">
        <v>9.8770000000000007</v>
      </c>
      <c r="J185">
        <v>9.6750000000000007</v>
      </c>
      <c r="K185">
        <v>9.7449999999999992</v>
      </c>
      <c r="L185">
        <v>10.759</v>
      </c>
      <c r="M185">
        <v>10.696</v>
      </c>
      <c r="N185">
        <v>9.798</v>
      </c>
      <c r="O185">
        <v>9.6829999999999998</v>
      </c>
      <c r="P185">
        <v>9.6219999999999999</v>
      </c>
    </row>
    <row r="186" spans="1:16" x14ac:dyDescent="0.35">
      <c r="A186" t="s">
        <v>44</v>
      </c>
      <c r="B186" t="s">
        <v>6</v>
      </c>
      <c r="C186" t="s">
        <v>14</v>
      </c>
      <c r="D186" t="s">
        <v>10</v>
      </c>
      <c r="E186" t="s">
        <v>11</v>
      </c>
      <c r="F186">
        <v>3.4060000000000001</v>
      </c>
      <c r="G186">
        <v>3.5550000000000002</v>
      </c>
      <c r="H186">
        <v>3.6259999999999999</v>
      </c>
      <c r="I186">
        <v>3.681</v>
      </c>
      <c r="J186">
        <v>3.6669999999999998</v>
      </c>
      <c r="K186">
        <v>3.706</v>
      </c>
      <c r="L186">
        <v>4.08</v>
      </c>
      <c r="M186">
        <v>4.18</v>
      </c>
      <c r="N186">
        <v>3.8490000000000002</v>
      </c>
      <c r="O186">
        <v>3.7879999999999998</v>
      </c>
      <c r="P186">
        <v>3.7370000000000001</v>
      </c>
    </row>
    <row r="187" spans="1:16" x14ac:dyDescent="0.35">
      <c r="A187" t="s">
        <v>44</v>
      </c>
      <c r="B187" t="s">
        <v>6</v>
      </c>
      <c r="C187" t="s">
        <v>14</v>
      </c>
      <c r="D187" t="s">
        <v>12</v>
      </c>
      <c r="E187" t="s">
        <v>13</v>
      </c>
      <c r="F187">
        <v>5.0780000000000003</v>
      </c>
      <c r="G187">
        <v>5.2809999999999997</v>
      </c>
      <c r="H187">
        <v>5.3490000000000002</v>
      </c>
      <c r="I187">
        <v>5.4359999999999999</v>
      </c>
      <c r="J187">
        <v>5.37</v>
      </c>
      <c r="K187">
        <v>5.415</v>
      </c>
      <c r="L187">
        <v>5.9820000000000002</v>
      </c>
      <c r="M187">
        <v>6.0439999999999996</v>
      </c>
      <c r="N187">
        <v>5.5659999999999998</v>
      </c>
      <c r="O187">
        <v>5.4969999999999999</v>
      </c>
      <c r="P187">
        <v>5.4420000000000002</v>
      </c>
    </row>
    <row r="188" spans="1:16" x14ac:dyDescent="0.35">
      <c r="A188" t="s">
        <v>45</v>
      </c>
      <c r="B188" t="s">
        <v>6</v>
      </c>
      <c r="C188" t="s">
        <v>7</v>
      </c>
      <c r="D188" t="s">
        <v>8</v>
      </c>
      <c r="E188" t="s">
        <v>9</v>
      </c>
      <c r="F188">
        <v>0.59099999999999997</v>
      </c>
      <c r="G188">
        <v>0.61399999999999999</v>
      </c>
      <c r="H188">
        <v>0.64300000000000002</v>
      </c>
      <c r="I188">
        <v>0.66900000000000004</v>
      </c>
      <c r="J188">
        <v>0.68500000000000005</v>
      </c>
      <c r="K188">
        <v>0.67600000000000005</v>
      </c>
      <c r="L188">
        <v>0.90200000000000002</v>
      </c>
      <c r="M188">
        <v>0.87</v>
      </c>
      <c r="N188">
        <v>0.68300000000000005</v>
      </c>
      <c r="O188">
        <v>0.61599999999999999</v>
      </c>
      <c r="P188">
        <v>0.59099999999999997</v>
      </c>
    </row>
    <row r="189" spans="1:16" x14ac:dyDescent="0.35">
      <c r="A189" t="s">
        <v>45</v>
      </c>
      <c r="B189" t="s">
        <v>6</v>
      </c>
      <c r="C189" t="s">
        <v>7</v>
      </c>
      <c r="D189" t="s">
        <v>10</v>
      </c>
      <c r="E189" t="s">
        <v>11</v>
      </c>
      <c r="F189">
        <v>0.58299999999999996</v>
      </c>
      <c r="G189">
        <v>0.624</v>
      </c>
      <c r="H189">
        <v>0.69499999999999995</v>
      </c>
      <c r="I189">
        <v>0.76500000000000001</v>
      </c>
      <c r="J189">
        <v>0.78600000000000003</v>
      </c>
      <c r="K189">
        <v>0.73499999999999999</v>
      </c>
      <c r="L189">
        <v>1.0489999999999999</v>
      </c>
      <c r="M189">
        <v>1.155</v>
      </c>
      <c r="N189">
        <v>0.77800000000000002</v>
      </c>
      <c r="O189">
        <v>0.70399999999999996</v>
      </c>
      <c r="P189">
        <v>0.67100000000000004</v>
      </c>
    </row>
    <row r="190" spans="1:16" x14ac:dyDescent="0.35">
      <c r="A190" t="s">
        <v>45</v>
      </c>
      <c r="B190" t="s">
        <v>6</v>
      </c>
      <c r="C190" t="s">
        <v>7</v>
      </c>
      <c r="D190" t="s">
        <v>12</v>
      </c>
      <c r="E190" t="s">
        <v>13</v>
      </c>
      <c r="F190">
        <v>0.58499999999999996</v>
      </c>
      <c r="G190">
        <v>0.621</v>
      </c>
      <c r="H190">
        <v>0.68100000000000005</v>
      </c>
      <c r="I190">
        <v>0.73899999999999999</v>
      </c>
      <c r="J190">
        <v>0.76</v>
      </c>
      <c r="K190">
        <v>0.72</v>
      </c>
      <c r="L190">
        <v>1.0109999999999999</v>
      </c>
      <c r="M190">
        <v>1.081</v>
      </c>
      <c r="N190">
        <v>0.753</v>
      </c>
      <c r="O190">
        <v>0.68</v>
      </c>
      <c r="P190">
        <v>0.65</v>
      </c>
    </row>
    <row r="191" spans="1:16" x14ac:dyDescent="0.35">
      <c r="A191" t="s">
        <v>45</v>
      </c>
      <c r="B191" t="s">
        <v>6</v>
      </c>
      <c r="C191" t="s">
        <v>14</v>
      </c>
      <c r="D191" t="s">
        <v>8</v>
      </c>
      <c r="E191" t="s">
        <v>9</v>
      </c>
      <c r="F191">
        <v>1.946</v>
      </c>
      <c r="G191">
        <v>2.0019999999999998</v>
      </c>
      <c r="H191">
        <v>2.0779999999999998</v>
      </c>
      <c r="I191">
        <v>2.133</v>
      </c>
      <c r="J191">
        <v>2.153</v>
      </c>
      <c r="K191">
        <v>2.1269999999999998</v>
      </c>
      <c r="L191">
        <v>2.5430000000000001</v>
      </c>
      <c r="M191">
        <v>2.8559999999999999</v>
      </c>
      <c r="N191">
        <v>2.1339999999999999</v>
      </c>
      <c r="O191">
        <v>1.895</v>
      </c>
      <c r="P191">
        <v>1.8049999999999999</v>
      </c>
    </row>
    <row r="192" spans="1:16" x14ac:dyDescent="0.35">
      <c r="A192" t="s">
        <v>45</v>
      </c>
      <c r="B192" t="s">
        <v>6</v>
      </c>
      <c r="C192" t="s">
        <v>14</v>
      </c>
      <c r="D192" t="s">
        <v>10</v>
      </c>
      <c r="E192" t="s">
        <v>11</v>
      </c>
      <c r="F192">
        <v>0.83799999999999997</v>
      </c>
      <c r="G192">
        <v>0.89400000000000002</v>
      </c>
      <c r="H192">
        <v>1.0189999999999999</v>
      </c>
      <c r="I192">
        <v>1.1439999999999999</v>
      </c>
      <c r="J192">
        <v>1.1619999999999999</v>
      </c>
      <c r="K192">
        <v>1.0509999999999999</v>
      </c>
      <c r="L192">
        <v>2.0339999999999998</v>
      </c>
      <c r="M192">
        <v>1.68</v>
      </c>
      <c r="N192">
        <v>1.097</v>
      </c>
      <c r="O192">
        <v>0.99399999999999999</v>
      </c>
      <c r="P192">
        <v>0.94599999999999995</v>
      </c>
    </row>
    <row r="193" spans="1:16" x14ac:dyDescent="0.35">
      <c r="A193" t="s">
        <v>45</v>
      </c>
      <c r="B193" t="s">
        <v>6</v>
      </c>
      <c r="C193" t="s">
        <v>14</v>
      </c>
      <c r="D193" t="s">
        <v>12</v>
      </c>
      <c r="E193" t="s">
        <v>13</v>
      </c>
      <c r="F193">
        <v>1.093</v>
      </c>
      <c r="G193">
        <v>1.1479999999999999</v>
      </c>
      <c r="H193">
        <v>1.26</v>
      </c>
      <c r="I193">
        <v>1.3680000000000001</v>
      </c>
      <c r="J193">
        <v>1.3839999999999999</v>
      </c>
      <c r="K193">
        <v>1.2889999999999999</v>
      </c>
      <c r="L193">
        <v>2.1469999999999998</v>
      </c>
      <c r="M193">
        <v>1.9430000000000001</v>
      </c>
      <c r="N193">
        <v>1.3360000000000001</v>
      </c>
      <c r="O193">
        <v>1.2030000000000001</v>
      </c>
      <c r="P193">
        <v>1.145</v>
      </c>
    </row>
    <row r="194" spans="1:16" x14ac:dyDescent="0.35">
      <c r="A194" t="s">
        <v>46</v>
      </c>
      <c r="B194" t="s">
        <v>6</v>
      </c>
      <c r="C194" t="s">
        <v>7</v>
      </c>
      <c r="D194" t="s">
        <v>8</v>
      </c>
      <c r="E194" t="s">
        <v>9</v>
      </c>
      <c r="F194">
        <v>19.492000000000001</v>
      </c>
      <c r="G194">
        <v>18.21</v>
      </c>
      <c r="H194">
        <v>17.276</v>
      </c>
      <c r="I194">
        <v>15.631</v>
      </c>
      <c r="J194">
        <v>13.648999999999999</v>
      </c>
      <c r="K194">
        <v>13.496</v>
      </c>
      <c r="L194">
        <v>15.500999999999999</v>
      </c>
      <c r="M194">
        <v>15.824</v>
      </c>
      <c r="N194">
        <v>13.585000000000001</v>
      </c>
      <c r="O194">
        <v>13.35</v>
      </c>
      <c r="P194">
        <v>13.298999999999999</v>
      </c>
    </row>
    <row r="195" spans="1:16" x14ac:dyDescent="0.35">
      <c r="A195" t="s">
        <v>46</v>
      </c>
      <c r="B195" t="s">
        <v>6</v>
      </c>
      <c r="C195" t="s">
        <v>7</v>
      </c>
      <c r="D195" t="s">
        <v>10</v>
      </c>
      <c r="E195" t="s">
        <v>11</v>
      </c>
      <c r="F195">
        <v>6.9210000000000003</v>
      </c>
      <c r="G195">
        <v>6.798</v>
      </c>
      <c r="H195">
        <v>6.5350000000000001</v>
      </c>
      <c r="I195">
        <v>6.1459999999999999</v>
      </c>
      <c r="J195">
        <v>5.8280000000000003</v>
      </c>
      <c r="K195">
        <v>5.66</v>
      </c>
      <c r="L195">
        <v>5.835</v>
      </c>
      <c r="M195">
        <v>5.9370000000000003</v>
      </c>
      <c r="N195">
        <v>5.4340000000000002</v>
      </c>
      <c r="O195">
        <v>5.3680000000000003</v>
      </c>
      <c r="P195">
        <v>5.41</v>
      </c>
    </row>
    <row r="196" spans="1:16" x14ac:dyDescent="0.35">
      <c r="A196" t="s">
        <v>46</v>
      </c>
      <c r="B196" t="s">
        <v>6</v>
      </c>
      <c r="C196" t="s">
        <v>7</v>
      </c>
      <c r="D196" t="s">
        <v>12</v>
      </c>
      <c r="E196" t="s">
        <v>13</v>
      </c>
      <c r="F196">
        <v>8.4580000000000002</v>
      </c>
      <c r="G196">
        <v>8.1890000000000001</v>
      </c>
      <c r="H196">
        <v>7.827</v>
      </c>
      <c r="I196">
        <v>7.28</v>
      </c>
      <c r="J196">
        <v>6.7610000000000001</v>
      </c>
      <c r="K196">
        <v>6.5819999999999999</v>
      </c>
      <c r="L196">
        <v>6.9660000000000002</v>
      </c>
      <c r="M196">
        <v>7.0640000000000001</v>
      </c>
      <c r="N196">
        <v>6.3710000000000004</v>
      </c>
      <c r="O196">
        <v>6.2679999999999998</v>
      </c>
      <c r="P196">
        <v>6.2850000000000001</v>
      </c>
    </row>
    <row r="197" spans="1:16" x14ac:dyDescent="0.35">
      <c r="A197" t="s">
        <v>46</v>
      </c>
      <c r="B197" t="s">
        <v>6</v>
      </c>
      <c r="C197" t="s">
        <v>14</v>
      </c>
      <c r="D197" t="s">
        <v>8</v>
      </c>
      <c r="E197" t="s">
        <v>9</v>
      </c>
      <c r="F197">
        <v>21.164999999999999</v>
      </c>
      <c r="G197">
        <v>19.38</v>
      </c>
      <c r="H197">
        <v>17.609000000000002</v>
      </c>
      <c r="I197">
        <v>15.958</v>
      </c>
      <c r="J197">
        <v>14.361000000000001</v>
      </c>
      <c r="K197">
        <v>14.057</v>
      </c>
      <c r="L197">
        <v>16.167999999999999</v>
      </c>
      <c r="M197">
        <v>15.468</v>
      </c>
      <c r="N197">
        <v>13.14</v>
      </c>
      <c r="O197">
        <v>13.087</v>
      </c>
      <c r="P197">
        <v>13.209</v>
      </c>
    </row>
    <row r="198" spans="1:16" x14ac:dyDescent="0.35">
      <c r="A198" t="s">
        <v>46</v>
      </c>
      <c r="B198" t="s">
        <v>6</v>
      </c>
      <c r="C198" t="s">
        <v>14</v>
      </c>
      <c r="D198" t="s">
        <v>10</v>
      </c>
      <c r="E198" t="s">
        <v>11</v>
      </c>
      <c r="F198">
        <v>6.6219999999999999</v>
      </c>
      <c r="G198">
        <v>6.32</v>
      </c>
      <c r="H198">
        <v>5.9669999999999996</v>
      </c>
      <c r="I198">
        <v>5.5119999999999996</v>
      </c>
      <c r="J198">
        <v>5.101</v>
      </c>
      <c r="K198">
        <v>5.0149999999999997</v>
      </c>
      <c r="L198">
        <v>5.3330000000000002</v>
      </c>
      <c r="M198">
        <v>5.3689999999999998</v>
      </c>
      <c r="N198">
        <v>4.8730000000000002</v>
      </c>
      <c r="O198">
        <v>4.7889999999999997</v>
      </c>
      <c r="P198">
        <v>4.82</v>
      </c>
    </row>
    <row r="199" spans="1:16" x14ac:dyDescent="0.35">
      <c r="A199" t="s">
        <v>46</v>
      </c>
      <c r="B199" t="s">
        <v>6</v>
      </c>
      <c r="C199" t="s">
        <v>14</v>
      </c>
      <c r="D199" t="s">
        <v>12</v>
      </c>
      <c r="E199" t="s">
        <v>13</v>
      </c>
      <c r="F199">
        <v>8.2720000000000002</v>
      </c>
      <c r="G199">
        <v>7.8029999999999999</v>
      </c>
      <c r="H199">
        <v>7.2789999999999999</v>
      </c>
      <c r="I199">
        <v>6.6829999999999998</v>
      </c>
      <c r="J199">
        <v>6.1360000000000001</v>
      </c>
      <c r="K199">
        <v>6.0119999999999996</v>
      </c>
      <c r="L199">
        <v>6.5179999999999998</v>
      </c>
      <c r="M199">
        <v>6.4530000000000003</v>
      </c>
      <c r="N199">
        <v>5.7610000000000001</v>
      </c>
      <c r="O199">
        <v>5.67</v>
      </c>
      <c r="P199">
        <v>5.6970000000000001</v>
      </c>
    </row>
    <row r="200" spans="1:16" x14ac:dyDescent="0.35">
      <c r="A200" t="s">
        <v>47</v>
      </c>
      <c r="B200" t="s">
        <v>6</v>
      </c>
      <c r="C200" t="s">
        <v>7</v>
      </c>
      <c r="D200" t="s">
        <v>8</v>
      </c>
      <c r="E200" t="s">
        <v>9</v>
      </c>
      <c r="F200">
        <v>19.864000000000001</v>
      </c>
      <c r="G200">
        <v>18.472000000000001</v>
      </c>
      <c r="H200">
        <v>17.725000000000001</v>
      </c>
      <c r="I200">
        <v>18.448</v>
      </c>
      <c r="J200">
        <v>19.684000000000001</v>
      </c>
      <c r="K200">
        <v>20.013999999999999</v>
      </c>
      <c r="L200">
        <v>26.116</v>
      </c>
      <c r="M200">
        <v>22.582999999999998</v>
      </c>
      <c r="N200">
        <v>19.905000000000001</v>
      </c>
      <c r="O200">
        <v>23.9</v>
      </c>
      <c r="P200">
        <v>24.629000000000001</v>
      </c>
    </row>
    <row r="201" spans="1:16" x14ac:dyDescent="0.35">
      <c r="A201" t="s">
        <v>47</v>
      </c>
      <c r="B201" t="s">
        <v>6</v>
      </c>
      <c r="C201" t="s">
        <v>7</v>
      </c>
      <c r="D201" t="s">
        <v>10</v>
      </c>
      <c r="E201" t="s">
        <v>11</v>
      </c>
      <c r="F201">
        <v>5.3369999999999997</v>
      </c>
      <c r="G201">
        <v>5.6219999999999999</v>
      </c>
      <c r="H201">
        <v>5.9450000000000003</v>
      </c>
      <c r="I201">
        <v>6.093</v>
      </c>
      <c r="J201">
        <v>6.5380000000000003</v>
      </c>
      <c r="K201">
        <v>6.6470000000000002</v>
      </c>
      <c r="L201">
        <v>9.8330000000000002</v>
      </c>
      <c r="M201">
        <v>8.4280000000000008</v>
      </c>
      <c r="N201">
        <v>7.8369999999999997</v>
      </c>
      <c r="O201">
        <v>8.298</v>
      </c>
      <c r="P201">
        <v>8.5960000000000001</v>
      </c>
    </row>
    <row r="202" spans="1:16" x14ac:dyDescent="0.35">
      <c r="A202" t="s">
        <v>47</v>
      </c>
      <c r="B202" t="s">
        <v>6</v>
      </c>
      <c r="C202" t="s">
        <v>7</v>
      </c>
      <c r="D202" t="s">
        <v>12</v>
      </c>
      <c r="E202" t="s">
        <v>13</v>
      </c>
      <c r="F202">
        <v>7.11</v>
      </c>
      <c r="G202">
        <v>7.1269999999999998</v>
      </c>
      <c r="H202">
        <v>7.2560000000000002</v>
      </c>
      <c r="I202">
        <v>7.444</v>
      </c>
      <c r="J202">
        <v>7.9560000000000004</v>
      </c>
      <c r="K202">
        <v>8</v>
      </c>
      <c r="L202">
        <v>11.170999999999999</v>
      </c>
      <c r="M202">
        <v>9.5570000000000004</v>
      </c>
      <c r="N202">
        <v>8.8170000000000002</v>
      </c>
      <c r="O202">
        <v>9.4939999999999998</v>
      </c>
      <c r="P202">
        <v>9.7970000000000006</v>
      </c>
    </row>
    <row r="203" spans="1:16" x14ac:dyDescent="0.35">
      <c r="A203" t="s">
        <v>47</v>
      </c>
      <c r="B203" t="s">
        <v>6</v>
      </c>
      <c r="C203" t="s">
        <v>14</v>
      </c>
      <c r="D203" t="s">
        <v>8</v>
      </c>
      <c r="E203" t="s">
        <v>9</v>
      </c>
      <c r="F203">
        <v>14.981</v>
      </c>
      <c r="G203">
        <v>14.396000000000001</v>
      </c>
      <c r="H203">
        <v>14.782999999999999</v>
      </c>
      <c r="I203">
        <v>16.152999999999999</v>
      </c>
      <c r="J203">
        <v>16.72</v>
      </c>
      <c r="K203">
        <v>19.125</v>
      </c>
      <c r="L203">
        <v>23.266999999999999</v>
      </c>
      <c r="M203">
        <v>18.920000000000002</v>
      </c>
      <c r="N203">
        <v>17.094000000000001</v>
      </c>
      <c r="O203">
        <v>19.952000000000002</v>
      </c>
      <c r="P203">
        <v>20.513000000000002</v>
      </c>
    </row>
    <row r="204" spans="1:16" x14ac:dyDescent="0.35">
      <c r="A204" t="s">
        <v>47</v>
      </c>
      <c r="B204" t="s">
        <v>6</v>
      </c>
      <c r="C204" t="s">
        <v>14</v>
      </c>
      <c r="D204" t="s">
        <v>10</v>
      </c>
      <c r="E204" t="s">
        <v>11</v>
      </c>
      <c r="F204">
        <v>5.1740000000000004</v>
      </c>
      <c r="G204">
        <v>4.9610000000000003</v>
      </c>
      <c r="H204">
        <v>5.3440000000000003</v>
      </c>
      <c r="I204">
        <v>5.5220000000000002</v>
      </c>
      <c r="J204">
        <v>5.6020000000000003</v>
      </c>
      <c r="K204">
        <v>5.5449999999999999</v>
      </c>
      <c r="L204">
        <v>9.6910000000000007</v>
      </c>
      <c r="M204">
        <v>8.2739999999999991</v>
      </c>
      <c r="N204">
        <v>7.0439999999999996</v>
      </c>
      <c r="O204">
        <v>7.83</v>
      </c>
      <c r="P204">
        <v>7.9210000000000003</v>
      </c>
    </row>
    <row r="205" spans="1:16" x14ac:dyDescent="0.35">
      <c r="A205" t="s">
        <v>47</v>
      </c>
      <c r="B205" t="s">
        <v>6</v>
      </c>
      <c r="C205" t="s">
        <v>14</v>
      </c>
      <c r="D205" t="s">
        <v>12</v>
      </c>
      <c r="E205" t="s">
        <v>13</v>
      </c>
      <c r="F205">
        <v>6.33</v>
      </c>
      <c r="G205">
        <v>6.0469999999999997</v>
      </c>
      <c r="H205">
        <v>6.3650000000000002</v>
      </c>
      <c r="I205">
        <v>6.6040000000000001</v>
      </c>
      <c r="J205">
        <v>6.6760000000000002</v>
      </c>
      <c r="K205">
        <v>6.74</v>
      </c>
      <c r="L205">
        <v>10.781000000000001</v>
      </c>
      <c r="M205">
        <v>9.0869999999999997</v>
      </c>
      <c r="N205">
        <v>7.8369999999999997</v>
      </c>
      <c r="O205">
        <v>8.7550000000000008</v>
      </c>
      <c r="P205">
        <v>8.8520000000000003</v>
      </c>
    </row>
    <row r="206" spans="1:16" x14ac:dyDescent="0.35">
      <c r="A206" t="s">
        <v>48</v>
      </c>
      <c r="B206" t="s">
        <v>6</v>
      </c>
      <c r="C206" t="s">
        <v>7</v>
      </c>
      <c r="D206" t="s">
        <v>8</v>
      </c>
      <c r="E206" t="s">
        <v>9</v>
      </c>
      <c r="F206">
        <v>9.3970000000000002</v>
      </c>
      <c r="G206">
        <v>9.5719999999999992</v>
      </c>
      <c r="H206">
        <v>9.4939999999999998</v>
      </c>
      <c r="I206">
        <v>9.3810000000000002</v>
      </c>
      <c r="J206">
        <v>8.7080000000000002</v>
      </c>
      <c r="K206">
        <v>9.6270000000000007</v>
      </c>
      <c r="L206">
        <v>11.425000000000001</v>
      </c>
      <c r="M206">
        <v>11.170999999999999</v>
      </c>
      <c r="N206">
        <v>13.362</v>
      </c>
      <c r="O206">
        <v>13.958</v>
      </c>
      <c r="P206">
        <v>13.818</v>
      </c>
    </row>
    <row r="207" spans="1:16" x14ac:dyDescent="0.35">
      <c r="A207" t="s">
        <v>48</v>
      </c>
      <c r="B207" t="s">
        <v>6</v>
      </c>
      <c r="C207" t="s">
        <v>7</v>
      </c>
      <c r="D207" t="s">
        <v>10</v>
      </c>
      <c r="E207" t="s">
        <v>11</v>
      </c>
      <c r="F207">
        <v>3.2109999999999999</v>
      </c>
      <c r="G207">
        <v>3.274</v>
      </c>
      <c r="H207">
        <v>3.25</v>
      </c>
      <c r="I207">
        <v>3.214</v>
      </c>
      <c r="J207">
        <v>3.1680000000000001</v>
      </c>
      <c r="K207">
        <v>3.33</v>
      </c>
      <c r="L207">
        <v>3.6120000000000001</v>
      </c>
      <c r="M207">
        <v>3.2040000000000002</v>
      </c>
      <c r="N207">
        <v>3.395</v>
      </c>
      <c r="O207">
        <v>3.3119999999999998</v>
      </c>
      <c r="P207">
        <v>3.3180000000000001</v>
      </c>
    </row>
    <row r="208" spans="1:16" x14ac:dyDescent="0.35">
      <c r="A208" t="s">
        <v>48</v>
      </c>
      <c r="B208" t="s">
        <v>6</v>
      </c>
      <c r="C208" t="s">
        <v>7</v>
      </c>
      <c r="D208" t="s">
        <v>12</v>
      </c>
      <c r="E208" t="s">
        <v>13</v>
      </c>
      <c r="F208">
        <v>4.0179999999999998</v>
      </c>
      <c r="G208">
        <v>4.0359999999999996</v>
      </c>
      <c r="H208">
        <v>3.9590000000000001</v>
      </c>
      <c r="I208">
        <v>3.8820000000000001</v>
      </c>
      <c r="J208">
        <v>3.7440000000000002</v>
      </c>
      <c r="K208">
        <v>3.9620000000000002</v>
      </c>
      <c r="L208">
        <v>4.3440000000000003</v>
      </c>
      <c r="M208">
        <v>3.956</v>
      </c>
      <c r="N208">
        <v>4.3280000000000003</v>
      </c>
      <c r="O208">
        <v>4.3120000000000003</v>
      </c>
      <c r="P208">
        <v>4.3079999999999998</v>
      </c>
    </row>
    <row r="209" spans="1:16" x14ac:dyDescent="0.35">
      <c r="A209" t="s">
        <v>48</v>
      </c>
      <c r="B209" t="s">
        <v>6</v>
      </c>
      <c r="C209" t="s">
        <v>14</v>
      </c>
      <c r="D209" t="s">
        <v>8</v>
      </c>
      <c r="E209" t="s">
        <v>9</v>
      </c>
      <c r="F209">
        <v>11.441000000000001</v>
      </c>
      <c r="G209">
        <v>11.613</v>
      </c>
      <c r="H209">
        <v>11.483000000000001</v>
      </c>
      <c r="I209">
        <v>11.316000000000001</v>
      </c>
      <c r="J209">
        <v>10.481999999999999</v>
      </c>
      <c r="K209">
        <v>11.567</v>
      </c>
      <c r="L209">
        <v>13.683999999999999</v>
      </c>
      <c r="M209">
        <v>13.353</v>
      </c>
      <c r="N209">
        <v>15.968999999999999</v>
      </c>
      <c r="O209">
        <v>17.353000000000002</v>
      </c>
      <c r="P209">
        <v>17.459</v>
      </c>
    </row>
    <row r="210" spans="1:16" x14ac:dyDescent="0.35">
      <c r="A210" t="s">
        <v>48</v>
      </c>
      <c r="B210" t="s">
        <v>6</v>
      </c>
      <c r="C210" t="s">
        <v>14</v>
      </c>
      <c r="D210" t="s">
        <v>10</v>
      </c>
      <c r="E210" t="s">
        <v>11</v>
      </c>
      <c r="F210">
        <v>4.1669999999999998</v>
      </c>
      <c r="G210">
        <v>4.2329999999999997</v>
      </c>
      <c r="H210">
        <v>4.1890000000000001</v>
      </c>
      <c r="I210">
        <v>4.1319999999999997</v>
      </c>
      <c r="J210">
        <v>4.0640000000000001</v>
      </c>
      <c r="K210">
        <v>4.2640000000000002</v>
      </c>
      <c r="L210">
        <v>4.6100000000000003</v>
      </c>
      <c r="M210">
        <v>4.0819999999999999</v>
      </c>
      <c r="N210">
        <v>4.3239999999999998</v>
      </c>
      <c r="O210">
        <v>4.1420000000000003</v>
      </c>
      <c r="P210">
        <v>4.1280000000000001</v>
      </c>
    </row>
    <row r="211" spans="1:16" x14ac:dyDescent="0.35">
      <c r="A211" t="s">
        <v>48</v>
      </c>
      <c r="B211" t="s">
        <v>6</v>
      </c>
      <c r="C211" t="s">
        <v>14</v>
      </c>
      <c r="D211" t="s">
        <v>12</v>
      </c>
      <c r="E211" t="s">
        <v>13</v>
      </c>
      <c r="F211">
        <v>5.1230000000000002</v>
      </c>
      <c r="G211">
        <v>5.1459999999999999</v>
      </c>
      <c r="H211">
        <v>5.048</v>
      </c>
      <c r="I211">
        <v>4.9489999999999998</v>
      </c>
      <c r="J211">
        <v>4.7729999999999997</v>
      </c>
      <c r="K211">
        <v>5.0510000000000002</v>
      </c>
      <c r="L211">
        <v>5.5380000000000003</v>
      </c>
      <c r="M211">
        <v>5.0439999999999996</v>
      </c>
      <c r="N211">
        <v>5.5179999999999998</v>
      </c>
      <c r="O211">
        <v>5.5049999999999999</v>
      </c>
      <c r="P211">
        <v>5.51</v>
      </c>
    </row>
    <row r="212" spans="1:16" x14ac:dyDescent="0.35">
      <c r="A212" t="s">
        <v>49</v>
      </c>
      <c r="B212" t="s">
        <v>6</v>
      </c>
      <c r="C212" t="s">
        <v>7</v>
      </c>
      <c r="D212" t="s">
        <v>8</v>
      </c>
      <c r="E212" t="s">
        <v>9</v>
      </c>
      <c r="F212">
        <v>23.59</v>
      </c>
      <c r="G212">
        <v>23.245999999999999</v>
      </c>
      <c r="H212">
        <v>23.597999999999999</v>
      </c>
      <c r="I212">
        <v>24.097000000000001</v>
      </c>
      <c r="J212">
        <v>25.023</v>
      </c>
      <c r="K212">
        <v>26.206</v>
      </c>
      <c r="L212">
        <v>35.220999999999997</v>
      </c>
      <c r="M212">
        <v>32.142000000000003</v>
      </c>
      <c r="N212">
        <v>26.545000000000002</v>
      </c>
      <c r="O212">
        <v>24.181000000000001</v>
      </c>
      <c r="P212">
        <v>24.486999999999998</v>
      </c>
    </row>
    <row r="213" spans="1:16" x14ac:dyDescent="0.35">
      <c r="A213" t="s">
        <v>49</v>
      </c>
      <c r="B213" t="s">
        <v>6</v>
      </c>
      <c r="C213" t="s">
        <v>7</v>
      </c>
      <c r="D213" t="s">
        <v>10</v>
      </c>
      <c r="E213" t="s">
        <v>11</v>
      </c>
      <c r="F213">
        <v>8.5920000000000005</v>
      </c>
      <c r="G213">
        <v>8.5329999999999995</v>
      </c>
      <c r="H213">
        <v>8.9369999999999994</v>
      </c>
      <c r="I213">
        <v>9.26</v>
      </c>
      <c r="J213">
        <v>9.4930000000000003</v>
      </c>
      <c r="K213">
        <v>10.634</v>
      </c>
      <c r="L213">
        <v>17.721</v>
      </c>
      <c r="M213">
        <v>15.510999999999999</v>
      </c>
      <c r="N213">
        <v>10.994</v>
      </c>
      <c r="O213">
        <v>9.8070000000000004</v>
      </c>
      <c r="P213">
        <v>9.6910000000000007</v>
      </c>
    </row>
    <row r="214" spans="1:16" x14ac:dyDescent="0.35">
      <c r="A214" t="s">
        <v>49</v>
      </c>
      <c r="B214" t="s">
        <v>6</v>
      </c>
      <c r="C214" t="s">
        <v>7</v>
      </c>
      <c r="D214" t="s">
        <v>12</v>
      </c>
      <c r="E214" t="s">
        <v>13</v>
      </c>
      <c r="F214">
        <v>11.304</v>
      </c>
      <c r="G214">
        <v>11.118</v>
      </c>
      <c r="H214">
        <v>11.468999999999999</v>
      </c>
      <c r="I214">
        <v>11.759</v>
      </c>
      <c r="J214">
        <v>12.028</v>
      </c>
      <c r="K214">
        <v>13.127000000000001</v>
      </c>
      <c r="L214">
        <v>20.515999999999998</v>
      </c>
      <c r="M214">
        <v>18.169</v>
      </c>
      <c r="N214">
        <v>13.25</v>
      </c>
      <c r="O214">
        <v>11.82</v>
      </c>
      <c r="P214">
        <v>11.679</v>
      </c>
    </row>
    <row r="215" spans="1:16" x14ac:dyDescent="0.35">
      <c r="A215" t="s">
        <v>49</v>
      </c>
      <c r="B215" t="s">
        <v>6</v>
      </c>
      <c r="C215" t="s">
        <v>14</v>
      </c>
      <c r="D215" t="s">
        <v>8</v>
      </c>
      <c r="E215" t="s">
        <v>9</v>
      </c>
      <c r="F215">
        <v>14.566000000000001</v>
      </c>
      <c r="G215">
        <v>13.262</v>
      </c>
      <c r="H215">
        <v>14.525</v>
      </c>
      <c r="I215">
        <v>14.53</v>
      </c>
      <c r="J215">
        <v>15.638999999999999</v>
      </c>
      <c r="K215">
        <v>16.768000000000001</v>
      </c>
      <c r="L215">
        <v>21.725999999999999</v>
      </c>
      <c r="M215">
        <v>19.629000000000001</v>
      </c>
      <c r="N215">
        <v>17.167000000000002</v>
      </c>
      <c r="O215">
        <v>15.698</v>
      </c>
      <c r="P215">
        <v>15.6</v>
      </c>
    </row>
    <row r="216" spans="1:16" x14ac:dyDescent="0.35">
      <c r="A216" t="s">
        <v>49</v>
      </c>
      <c r="B216" t="s">
        <v>6</v>
      </c>
      <c r="C216" t="s">
        <v>14</v>
      </c>
      <c r="D216" t="s">
        <v>10</v>
      </c>
      <c r="E216" t="s">
        <v>11</v>
      </c>
      <c r="F216">
        <v>5.2210000000000001</v>
      </c>
      <c r="G216">
        <v>5.2160000000000002</v>
      </c>
      <c r="H216">
        <v>5.4580000000000002</v>
      </c>
      <c r="I216">
        <v>5.6159999999999997</v>
      </c>
      <c r="J216">
        <v>5.7969999999999997</v>
      </c>
      <c r="K216">
        <v>6.617</v>
      </c>
      <c r="L216">
        <v>11.099</v>
      </c>
      <c r="M216">
        <v>9.2870000000000008</v>
      </c>
      <c r="N216">
        <v>7.2119999999999997</v>
      </c>
      <c r="O216">
        <v>6.39</v>
      </c>
      <c r="P216">
        <v>6.1840000000000002</v>
      </c>
    </row>
    <row r="217" spans="1:16" x14ac:dyDescent="0.35">
      <c r="A217" t="s">
        <v>49</v>
      </c>
      <c r="B217" t="s">
        <v>6</v>
      </c>
      <c r="C217" t="s">
        <v>14</v>
      </c>
      <c r="D217" t="s">
        <v>12</v>
      </c>
      <c r="E217" t="s">
        <v>13</v>
      </c>
      <c r="F217">
        <v>6.9870000000000001</v>
      </c>
      <c r="G217">
        <v>6.7130000000000001</v>
      </c>
      <c r="H217">
        <v>7.0640000000000001</v>
      </c>
      <c r="I217">
        <v>7.15</v>
      </c>
      <c r="J217">
        <v>7.45</v>
      </c>
      <c r="K217">
        <v>8.25</v>
      </c>
      <c r="L217">
        <v>12.803000000000001</v>
      </c>
      <c r="M217">
        <v>10.923</v>
      </c>
      <c r="N217">
        <v>8.6530000000000005</v>
      </c>
      <c r="O217">
        <v>7.7009999999999996</v>
      </c>
      <c r="P217">
        <v>7.4630000000000001</v>
      </c>
    </row>
    <row r="218" spans="1:16" x14ac:dyDescent="0.35">
      <c r="A218" t="s">
        <v>50</v>
      </c>
      <c r="B218" t="s">
        <v>6</v>
      </c>
      <c r="C218" t="s">
        <v>7</v>
      </c>
      <c r="D218" t="s">
        <v>8</v>
      </c>
      <c r="E218" t="s">
        <v>9</v>
      </c>
      <c r="F218">
        <v>9.9619999999999997</v>
      </c>
      <c r="G218">
        <v>10.196999999999999</v>
      </c>
      <c r="H218">
        <v>10.395</v>
      </c>
      <c r="I218">
        <v>10.467000000000001</v>
      </c>
      <c r="J218">
        <v>10.507</v>
      </c>
      <c r="K218">
        <v>10.736000000000001</v>
      </c>
      <c r="L218">
        <v>12.904999999999999</v>
      </c>
      <c r="M218">
        <v>12.513999999999999</v>
      </c>
      <c r="N218">
        <v>12.103</v>
      </c>
      <c r="O218">
        <v>11.977</v>
      </c>
      <c r="P218">
        <v>11.843</v>
      </c>
    </row>
    <row r="219" spans="1:16" x14ac:dyDescent="0.35">
      <c r="A219" t="s">
        <v>50</v>
      </c>
      <c r="B219" t="s">
        <v>6</v>
      </c>
      <c r="C219" t="s">
        <v>7</v>
      </c>
      <c r="D219" t="s">
        <v>10</v>
      </c>
      <c r="E219" t="s">
        <v>11</v>
      </c>
      <c r="F219">
        <v>4.6760000000000002</v>
      </c>
      <c r="G219">
        <v>4.798</v>
      </c>
      <c r="H219">
        <v>4.8920000000000003</v>
      </c>
      <c r="I219">
        <v>4.8879999999999999</v>
      </c>
      <c r="J219">
        <v>4.8609999999999998</v>
      </c>
      <c r="K219">
        <v>4.9779999999999998</v>
      </c>
      <c r="L219">
        <v>5.62</v>
      </c>
      <c r="M219">
        <v>5.8810000000000002</v>
      </c>
      <c r="N219">
        <v>5.8940000000000001</v>
      </c>
      <c r="O219">
        <v>5.8650000000000002</v>
      </c>
      <c r="P219">
        <v>5.835</v>
      </c>
    </row>
    <row r="220" spans="1:16" x14ac:dyDescent="0.35">
      <c r="A220" t="s">
        <v>50</v>
      </c>
      <c r="B220" t="s">
        <v>6</v>
      </c>
      <c r="C220" t="s">
        <v>7</v>
      </c>
      <c r="D220" t="s">
        <v>12</v>
      </c>
      <c r="E220" t="s">
        <v>13</v>
      </c>
      <c r="F220">
        <v>5.3250000000000002</v>
      </c>
      <c r="G220">
        <v>5.452</v>
      </c>
      <c r="H220">
        <v>5.5490000000000004</v>
      </c>
      <c r="I220">
        <v>5.5410000000000004</v>
      </c>
      <c r="J220">
        <v>5.5039999999999996</v>
      </c>
      <c r="K220">
        <v>5.6159999999999997</v>
      </c>
      <c r="L220">
        <v>6.415</v>
      </c>
      <c r="M220">
        <v>6.5839999999999996</v>
      </c>
      <c r="N220">
        <v>6.5419999999999998</v>
      </c>
      <c r="O220">
        <v>6.4850000000000003</v>
      </c>
      <c r="P220">
        <v>6.4290000000000003</v>
      </c>
    </row>
    <row r="221" spans="1:16" x14ac:dyDescent="0.35">
      <c r="A221" t="s">
        <v>50</v>
      </c>
      <c r="B221" t="s">
        <v>6</v>
      </c>
      <c r="C221" t="s">
        <v>14</v>
      </c>
      <c r="D221" t="s">
        <v>8</v>
      </c>
      <c r="E221" t="s">
        <v>9</v>
      </c>
      <c r="F221">
        <v>9.7680000000000007</v>
      </c>
      <c r="G221">
        <v>9.7479999999999993</v>
      </c>
      <c r="H221">
        <v>9.68</v>
      </c>
      <c r="I221">
        <v>9.49</v>
      </c>
      <c r="J221">
        <v>9.2750000000000004</v>
      </c>
      <c r="K221">
        <v>9.2319999999999993</v>
      </c>
      <c r="L221">
        <v>10.378</v>
      </c>
      <c r="M221">
        <v>9.7959999999999994</v>
      </c>
      <c r="N221">
        <v>9.8049999999999997</v>
      </c>
      <c r="O221">
        <v>9.9269999999999996</v>
      </c>
      <c r="P221">
        <v>9.9870000000000001</v>
      </c>
    </row>
    <row r="222" spans="1:16" x14ac:dyDescent="0.35">
      <c r="A222" t="s">
        <v>50</v>
      </c>
      <c r="B222" t="s">
        <v>6</v>
      </c>
      <c r="C222" t="s">
        <v>14</v>
      </c>
      <c r="D222" t="s">
        <v>10</v>
      </c>
      <c r="E222" t="s">
        <v>11</v>
      </c>
      <c r="F222">
        <v>3.8029999999999999</v>
      </c>
      <c r="G222">
        <v>3.9119999999999999</v>
      </c>
      <c r="H222">
        <v>3.9929999999999999</v>
      </c>
      <c r="I222">
        <v>3.9870000000000001</v>
      </c>
      <c r="J222">
        <v>3.9620000000000002</v>
      </c>
      <c r="K222">
        <v>4.0670000000000002</v>
      </c>
      <c r="L222">
        <v>4.9009999999999998</v>
      </c>
      <c r="M222">
        <v>5.0049999999999999</v>
      </c>
      <c r="N222">
        <v>4.8490000000000002</v>
      </c>
      <c r="O222">
        <v>4.8010000000000002</v>
      </c>
      <c r="P222">
        <v>4.7539999999999996</v>
      </c>
    </row>
    <row r="223" spans="1:16" x14ac:dyDescent="0.35">
      <c r="A223" t="s">
        <v>50</v>
      </c>
      <c r="B223" t="s">
        <v>6</v>
      </c>
      <c r="C223" t="s">
        <v>14</v>
      </c>
      <c r="D223" t="s">
        <v>12</v>
      </c>
      <c r="E223" t="s">
        <v>13</v>
      </c>
      <c r="F223">
        <v>4.4329999999999998</v>
      </c>
      <c r="G223">
        <v>4.5170000000000003</v>
      </c>
      <c r="H223">
        <v>4.5739999999999998</v>
      </c>
      <c r="I223">
        <v>4.5350000000000001</v>
      </c>
      <c r="J223">
        <v>4.4710000000000001</v>
      </c>
      <c r="K223">
        <v>4.5410000000000004</v>
      </c>
      <c r="L223">
        <v>5.3929999999999998</v>
      </c>
      <c r="M223">
        <v>5.423</v>
      </c>
      <c r="N223">
        <v>5.2690000000000001</v>
      </c>
      <c r="O223">
        <v>5.2220000000000004</v>
      </c>
      <c r="P223">
        <v>5.173</v>
      </c>
    </row>
    <row r="224" spans="1:16" x14ac:dyDescent="0.35">
      <c r="A224" t="s">
        <v>51</v>
      </c>
      <c r="B224" t="s">
        <v>6</v>
      </c>
      <c r="C224" t="s">
        <v>7</v>
      </c>
      <c r="D224" t="s">
        <v>8</v>
      </c>
      <c r="E224" t="s">
        <v>9</v>
      </c>
      <c r="F224">
        <v>39.527999999999999</v>
      </c>
      <c r="G224">
        <v>40.54</v>
      </c>
      <c r="H224">
        <v>41.311</v>
      </c>
      <c r="I224">
        <v>42.168999999999997</v>
      </c>
      <c r="J224">
        <v>42.296999999999997</v>
      </c>
      <c r="K224">
        <v>41.540999999999997</v>
      </c>
      <c r="L224">
        <v>46.006</v>
      </c>
      <c r="M224">
        <v>44.774000000000001</v>
      </c>
      <c r="N224">
        <v>40.889000000000003</v>
      </c>
      <c r="O224">
        <v>39.853999999999999</v>
      </c>
      <c r="P224">
        <v>39.307000000000002</v>
      </c>
    </row>
    <row r="225" spans="1:16" x14ac:dyDescent="0.35">
      <c r="A225" t="s">
        <v>51</v>
      </c>
      <c r="B225" t="s">
        <v>6</v>
      </c>
      <c r="C225" t="s">
        <v>7</v>
      </c>
      <c r="D225" t="s">
        <v>10</v>
      </c>
      <c r="E225" t="s">
        <v>11</v>
      </c>
      <c r="F225">
        <v>16.201000000000001</v>
      </c>
      <c r="G225">
        <v>16.721</v>
      </c>
      <c r="H225">
        <v>17.12</v>
      </c>
      <c r="I225">
        <v>17.565999999999999</v>
      </c>
      <c r="J225">
        <v>17.628</v>
      </c>
      <c r="K225">
        <v>17.222000000000001</v>
      </c>
      <c r="L225">
        <v>18.318999999999999</v>
      </c>
      <c r="M225">
        <v>18.693999999999999</v>
      </c>
      <c r="N225">
        <v>16.847999999999999</v>
      </c>
      <c r="O225">
        <v>16.292000000000002</v>
      </c>
      <c r="P225">
        <v>15.951000000000001</v>
      </c>
    </row>
    <row r="226" spans="1:16" x14ac:dyDescent="0.35">
      <c r="A226" t="s">
        <v>51</v>
      </c>
      <c r="B226" t="s">
        <v>6</v>
      </c>
      <c r="C226" t="s">
        <v>7</v>
      </c>
      <c r="D226" t="s">
        <v>12</v>
      </c>
      <c r="E226" t="s">
        <v>13</v>
      </c>
      <c r="F226">
        <v>20.988</v>
      </c>
      <c r="G226">
        <v>21.577000000000002</v>
      </c>
      <c r="H226">
        <v>22.033000000000001</v>
      </c>
      <c r="I226">
        <v>22.547999999999998</v>
      </c>
      <c r="J226">
        <v>22.611999999999998</v>
      </c>
      <c r="K226">
        <v>22.123000000000001</v>
      </c>
      <c r="L226">
        <v>23.893000000000001</v>
      </c>
      <c r="M226">
        <v>23.905000000000001</v>
      </c>
      <c r="N226">
        <v>21.814</v>
      </c>
      <c r="O226">
        <v>21.2</v>
      </c>
      <c r="P226">
        <v>20.867999999999999</v>
      </c>
    </row>
    <row r="227" spans="1:16" x14ac:dyDescent="0.35">
      <c r="A227" t="s">
        <v>51</v>
      </c>
      <c r="B227" t="s">
        <v>6</v>
      </c>
      <c r="C227" t="s">
        <v>14</v>
      </c>
      <c r="D227" t="s">
        <v>8</v>
      </c>
      <c r="E227" t="s">
        <v>9</v>
      </c>
      <c r="F227">
        <v>41.91</v>
      </c>
      <c r="G227">
        <v>43.076000000000001</v>
      </c>
      <c r="H227">
        <v>44.017000000000003</v>
      </c>
      <c r="I227">
        <v>45.03</v>
      </c>
      <c r="J227">
        <v>45.232999999999997</v>
      </c>
      <c r="K227">
        <v>44.423000000000002</v>
      </c>
      <c r="L227">
        <v>48.671999999999997</v>
      </c>
      <c r="M227">
        <v>47.465000000000003</v>
      </c>
      <c r="N227">
        <v>43.378999999999998</v>
      </c>
      <c r="O227">
        <v>42.012</v>
      </c>
      <c r="P227">
        <v>41.252000000000002</v>
      </c>
    </row>
    <row r="228" spans="1:16" x14ac:dyDescent="0.35">
      <c r="A228" t="s">
        <v>51</v>
      </c>
      <c r="B228" t="s">
        <v>6</v>
      </c>
      <c r="C228" t="s">
        <v>14</v>
      </c>
      <c r="D228" t="s">
        <v>10</v>
      </c>
      <c r="E228" t="s">
        <v>11</v>
      </c>
      <c r="F228">
        <v>12.935</v>
      </c>
      <c r="G228">
        <v>13.387</v>
      </c>
      <c r="H228">
        <v>13.75</v>
      </c>
      <c r="I228">
        <v>14.147</v>
      </c>
      <c r="J228">
        <v>14.218999999999999</v>
      </c>
      <c r="K228">
        <v>13.884</v>
      </c>
      <c r="L228">
        <v>15.32</v>
      </c>
      <c r="M228">
        <v>15.46</v>
      </c>
      <c r="N228">
        <v>13.499000000000001</v>
      </c>
      <c r="O228">
        <v>12.917</v>
      </c>
      <c r="P228">
        <v>12.532999999999999</v>
      </c>
    </row>
    <row r="229" spans="1:16" x14ac:dyDescent="0.35">
      <c r="A229" t="s">
        <v>51</v>
      </c>
      <c r="B229" t="s">
        <v>6</v>
      </c>
      <c r="C229" t="s">
        <v>14</v>
      </c>
      <c r="D229" t="s">
        <v>12</v>
      </c>
      <c r="E229" t="s">
        <v>13</v>
      </c>
      <c r="F229">
        <v>18.457000000000001</v>
      </c>
      <c r="G229">
        <v>19.001000000000001</v>
      </c>
      <c r="H229">
        <v>19.422000000000001</v>
      </c>
      <c r="I229">
        <v>19.899000000000001</v>
      </c>
      <c r="J229">
        <v>19.959</v>
      </c>
      <c r="K229">
        <v>19.506</v>
      </c>
      <c r="L229">
        <v>21.457999999999998</v>
      </c>
      <c r="M229">
        <v>21.344000000000001</v>
      </c>
      <c r="N229">
        <v>19.158000000000001</v>
      </c>
      <c r="O229">
        <v>18.533999999999999</v>
      </c>
      <c r="P229">
        <v>18.172000000000001</v>
      </c>
    </row>
    <row r="230" spans="1:16" x14ac:dyDescent="0.35">
      <c r="A230" t="s">
        <v>52</v>
      </c>
      <c r="B230" t="s">
        <v>6</v>
      </c>
      <c r="C230" t="s">
        <v>7</v>
      </c>
      <c r="D230" t="s">
        <v>8</v>
      </c>
      <c r="E230" t="s">
        <v>9</v>
      </c>
      <c r="F230">
        <v>6.4669999999999996</v>
      </c>
      <c r="G230">
        <v>6.4790000000000001</v>
      </c>
      <c r="H230">
        <v>6.5940000000000003</v>
      </c>
      <c r="I230">
        <v>6.71</v>
      </c>
      <c r="J230">
        <v>6.7450000000000001</v>
      </c>
      <c r="K230">
        <v>6.7270000000000003</v>
      </c>
      <c r="L230">
        <v>7.9870000000000001</v>
      </c>
      <c r="M230">
        <v>7.7640000000000002</v>
      </c>
      <c r="N230">
        <v>6.827</v>
      </c>
      <c r="O230">
        <v>6.5289999999999999</v>
      </c>
      <c r="P230">
        <v>6.4909999999999997</v>
      </c>
    </row>
    <row r="231" spans="1:16" x14ac:dyDescent="0.35">
      <c r="A231" t="s">
        <v>52</v>
      </c>
      <c r="B231" t="s">
        <v>6</v>
      </c>
      <c r="C231" t="s">
        <v>7</v>
      </c>
      <c r="D231" t="s">
        <v>10</v>
      </c>
      <c r="E231" t="s">
        <v>11</v>
      </c>
      <c r="F231">
        <v>2.7370000000000001</v>
      </c>
      <c r="G231">
        <v>2.7440000000000002</v>
      </c>
      <c r="H231">
        <v>2.8279999999999998</v>
      </c>
      <c r="I231">
        <v>2.911</v>
      </c>
      <c r="J231">
        <v>2.9340000000000002</v>
      </c>
      <c r="K231">
        <v>2.915</v>
      </c>
      <c r="L231">
        <v>3.2290000000000001</v>
      </c>
      <c r="M231">
        <v>3.4630000000000001</v>
      </c>
      <c r="N231">
        <v>2.9580000000000002</v>
      </c>
      <c r="O231">
        <v>2.835</v>
      </c>
      <c r="P231">
        <v>2.7970000000000002</v>
      </c>
    </row>
    <row r="232" spans="1:16" x14ac:dyDescent="0.35">
      <c r="A232" t="s">
        <v>52</v>
      </c>
      <c r="B232" t="s">
        <v>6</v>
      </c>
      <c r="C232" t="s">
        <v>7</v>
      </c>
      <c r="D232" t="s">
        <v>12</v>
      </c>
      <c r="E232" t="s">
        <v>13</v>
      </c>
      <c r="F232">
        <v>3.5619999999999998</v>
      </c>
      <c r="G232">
        <v>3.569</v>
      </c>
      <c r="H232">
        <v>3.6589999999999998</v>
      </c>
      <c r="I232">
        <v>3.7469999999999999</v>
      </c>
      <c r="J232">
        <v>3.7690000000000001</v>
      </c>
      <c r="K232">
        <v>3.7450000000000001</v>
      </c>
      <c r="L232">
        <v>4.2629999999999999</v>
      </c>
      <c r="M232">
        <v>4.3849999999999998</v>
      </c>
      <c r="N232">
        <v>3.778</v>
      </c>
      <c r="O232">
        <v>3.6190000000000002</v>
      </c>
      <c r="P232">
        <v>3.5830000000000002</v>
      </c>
    </row>
    <row r="233" spans="1:16" x14ac:dyDescent="0.35">
      <c r="A233" t="s">
        <v>52</v>
      </c>
      <c r="B233" t="s">
        <v>6</v>
      </c>
      <c r="C233" t="s">
        <v>14</v>
      </c>
      <c r="D233" t="s">
        <v>8</v>
      </c>
      <c r="E233" t="s">
        <v>9</v>
      </c>
      <c r="F233">
        <v>10.628</v>
      </c>
      <c r="G233">
        <v>10.648</v>
      </c>
      <c r="H233">
        <v>10.848000000000001</v>
      </c>
      <c r="I233">
        <v>11.05</v>
      </c>
      <c r="J233">
        <v>11.113</v>
      </c>
      <c r="K233">
        <v>11.086</v>
      </c>
      <c r="L233">
        <v>12.843</v>
      </c>
      <c r="M233">
        <v>12.353999999999999</v>
      </c>
      <c r="N233">
        <v>11.170999999999999</v>
      </c>
      <c r="O233">
        <v>10.688000000000001</v>
      </c>
      <c r="P233">
        <v>10.585000000000001</v>
      </c>
    </row>
    <row r="234" spans="1:16" x14ac:dyDescent="0.35">
      <c r="A234" t="s">
        <v>52</v>
      </c>
      <c r="B234" t="s">
        <v>6</v>
      </c>
      <c r="C234" t="s">
        <v>14</v>
      </c>
      <c r="D234" t="s">
        <v>10</v>
      </c>
      <c r="E234" t="s">
        <v>11</v>
      </c>
      <c r="F234">
        <v>4.1059999999999999</v>
      </c>
      <c r="G234">
        <v>4.1180000000000003</v>
      </c>
      <c r="H234">
        <v>4.2590000000000003</v>
      </c>
      <c r="I234">
        <v>4.4009999999999998</v>
      </c>
      <c r="J234">
        <v>4.4409999999999998</v>
      </c>
      <c r="K234">
        <v>4.41</v>
      </c>
      <c r="L234">
        <v>5.3810000000000002</v>
      </c>
      <c r="M234">
        <v>5.4029999999999996</v>
      </c>
      <c r="N234">
        <v>4.4409999999999998</v>
      </c>
      <c r="O234">
        <v>4.2759999999999998</v>
      </c>
      <c r="P234">
        <v>4.2469999999999999</v>
      </c>
    </row>
    <row r="235" spans="1:16" x14ac:dyDescent="0.35">
      <c r="A235" t="s">
        <v>52</v>
      </c>
      <c r="B235" t="s">
        <v>6</v>
      </c>
      <c r="C235" t="s">
        <v>14</v>
      </c>
      <c r="D235" t="s">
        <v>12</v>
      </c>
      <c r="E235" t="s">
        <v>13</v>
      </c>
      <c r="F235">
        <v>5.2270000000000003</v>
      </c>
      <c r="G235">
        <v>5.2370000000000001</v>
      </c>
      <c r="H235">
        <v>5.3860000000000001</v>
      </c>
      <c r="I235">
        <v>5.5330000000000004</v>
      </c>
      <c r="J235">
        <v>5.57</v>
      </c>
      <c r="K235">
        <v>5.53</v>
      </c>
      <c r="L235">
        <v>6.6289999999999996</v>
      </c>
      <c r="M235">
        <v>6.5570000000000004</v>
      </c>
      <c r="N235">
        <v>5.5359999999999996</v>
      </c>
      <c r="O235">
        <v>5.3259999999999996</v>
      </c>
      <c r="P235">
        <v>5.2910000000000004</v>
      </c>
    </row>
    <row r="236" spans="1:16" x14ac:dyDescent="0.35">
      <c r="A236" t="s">
        <v>53</v>
      </c>
      <c r="B236" t="s">
        <v>6</v>
      </c>
      <c r="C236" t="s">
        <v>7</v>
      </c>
      <c r="D236" t="s">
        <v>8</v>
      </c>
      <c r="E236" t="s">
        <v>9</v>
      </c>
      <c r="F236">
        <v>29.622</v>
      </c>
      <c r="G236">
        <v>26.6</v>
      </c>
      <c r="H236">
        <v>28.010999999999999</v>
      </c>
      <c r="I236">
        <v>25.724</v>
      </c>
      <c r="J236">
        <v>31.565000000000001</v>
      </c>
      <c r="K236">
        <v>36.008000000000003</v>
      </c>
      <c r="L236">
        <v>49.392000000000003</v>
      </c>
      <c r="M236">
        <v>46.786999999999999</v>
      </c>
      <c r="N236">
        <v>36.78</v>
      </c>
      <c r="O236">
        <v>27.582999999999998</v>
      </c>
      <c r="P236">
        <v>25.007000000000001</v>
      </c>
    </row>
    <row r="237" spans="1:16" x14ac:dyDescent="0.35">
      <c r="A237" t="s">
        <v>53</v>
      </c>
      <c r="B237" t="s">
        <v>6</v>
      </c>
      <c r="C237" t="s">
        <v>7</v>
      </c>
      <c r="D237" t="s">
        <v>10</v>
      </c>
      <c r="E237" t="s">
        <v>11</v>
      </c>
      <c r="F237">
        <v>6.7990000000000004</v>
      </c>
      <c r="G237">
        <v>7.3129999999999997</v>
      </c>
      <c r="H237">
        <v>7.0720000000000001</v>
      </c>
      <c r="I237">
        <v>7.0439999999999996</v>
      </c>
      <c r="J237">
        <v>8.0500000000000007</v>
      </c>
      <c r="K237">
        <v>10.532999999999999</v>
      </c>
      <c r="L237">
        <v>16.501000000000001</v>
      </c>
      <c r="M237">
        <v>15.428000000000001</v>
      </c>
      <c r="N237">
        <v>11.868</v>
      </c>
      <c r="O237">
        <v>7.81</v>
      </c>
      <c r="P237">
        <v>7.4939999999999998</v>
      </c>
    </row>
    <row r="238" spans="1:16" x14ac:dyDescent="0.35">
      <c r="A238" t="s">
        <v>53</v>
      </c>
      <c r="B238" t="s">
        <v>6</v>
      </c>
      <c r="C238" t="s">
        <v>7</v>
      </c>
      <c r="D238" t="s">
        <v>12</v>
      </c>
      <c r="E238" t="s">
        <v>13</v>
      </c>
      <c r="F238">
        <v>10.515000000000001</v>
      </c>
      <c r="G238">
        <v>10.375</v>
      </c>
      <c r="H238">
        <v>10.178000000000001</v>
      </c>
      <c r="I238">
        <v>9.7430000000000003</v>
      </c>
      <c r="J238">
        <v>11.442</v>
      </c>
      <c r="K238">
        <v>14.117000000000001</v>
      </c>
      <c r="L238">
        <v>21.25</v>
      </c>
      <c r="M238">
        <v>20.117999999999999</v>
      </c>
      <c r="N238">
        <v>15.185</v>
      </c>
      <c r="O238">
        <v>10.426</v>
      </c>
      <c r="P238">
        <v>9.6340000000000003</v>
      </c>
    </row>
    <row r="239" spans="1:16" x14ac:dyDescent="0.35">
      <c r="A239" t="s">
        <v>53</v>
      </c>
      <c r="B239" t="s">
        <v>6</v>
      </c>
      <c r="C239" t="s">
        <v>14</v>
      </c>
      <c r="D239" t="s">
        <v>8</v>
      </c>
      <c r="E239" t="s">
        <v>9</v>
      </c>
      <c r="F239">
        <v>20.824999999999999</v>
      </c>
      <c r="G239">
        <v>19.613</v>
      </c>
      <c r="H239">
        <v>17.875</v>
      </c>
      <c r="I239">
        <v>17.815999999999999</v>
      </c>
      <c r="J239">
        <v>21.132999999999999</v>
      </c>
      <c r="K239">
        <v>27.891999999999999</v>
      </c>
      <c r="L239">
        <v>33.531999999999996</v>
      </c>
      <c r="M239">
        <v>33.305999999999997</v>
      </c>
      <c r="N239">
        <v>26.276</v>
      </c>
      <c r="O239">
        <v>22.663</v>
      </c>
      <c r="P239">
        <v>23.13</v>
      </c>
    </row>
    <row r="240" spans="1:16" x14ac:dyDescent="0.35">
      <c r="A240" t="s">
        <v>53</v>
      </c>
      <c r="B240" t="s">
        <v>6</v>
      </c>
      <c r="C240" t="s">
        <v>14</v>
      </c>
      <c r="D240" t="s">
        <v>10</v>
      </c>
      <c r="E240" t="s">
        <v>11</v>
      </c>
      <c r="F240">
        <v>4.4109999999999996</v>
      </c>
      <c r="G240">
        <v>4.8230000000000004</v>
      </c>
      <c r="H240">
        <v>4.798</v>
      </c>
      <c r="I240">
        <v>4.5110000000000001</v>
      </c>
      <c r="J240">
        <v>5.0449999999999999</v>
      </c>
      <c r="K240">
        <v>5.4390000000000001</v>
      </c>
      <c r="L240">
        <v>10.022</v>
      </c>
      <c r="M240">
        <v>8.4990000000000006</v>
      </c>
      <c r="N240">
        <v>6.11</v>
      </c>
      <c r="O240">
        <v>5.266</v>
      </c>
      <c r="P240">
        <v>4.6210000000000004</v>
      </c>
    </row>
    <row r="241" spans="1:16" x14ac:dyDescent="0.35">
      <c r="A241" t="s">
        <v>53</v>
      </c>
      <c r="B241" t="s">
        <v>6</v>
      </c>
      <c r="C241" t="s">
        <v>14</v>
      </c>
      <c r="D241" t="s">
        <v>12</v>
      </c>
      <c r="E241" t="s">
        <v>13</v>
      </c>
      <c r="F241">
        <v>7.16</v>
      </c>
      <c r="G241">
        <v>7.1269999999999998</v>
      </c>
      <c r="H241">
        <v>6.782</v>
      </c>
      <c r="I241">
        <v>6.4790000000000001</v>
      </c>
      <c r="J241">
        <v>7.4480000000000004</v>
      </c>
      <c r="K241">
        <v>8.5060000000000002</v>
      </c>
      <c r="L241">
        <v>13.195</v>
      </c>
      <c r="M241">
        <v>11.715</v>
      </c>
      <c r="N241">
        <v>8.6349999999999998</v>
      </c>
      <c r="O241">
        <v>7.2939999999999996</v>
      </c>
      <c r="P241">
        <v>6.8780000000000001</v>
      </c>
    </row>
    <row r="242" spans="1:16" x14ac:dyDescent="0.35">
      <c r="A242" t="s">
        <v>54</v>
      </c>
      <c r="B242" t="s">
        <v>6</v>
      </c>
      <c r="C242" t="s">
        <v>7</v>
      </c>
      <c r="D242" t="s">
        <v>8</v>
      </c>
      <c r="E242" t="s">
        <v>9</v>
      </c>
      <c r="F242">
        <v>46.396000000000001</v>
      </c>
      <c r="G242">
        <v>43.716000000000001</v>
      </c>
      <c r="H242">
        <v>31.335000000000001</v>
      </c>
      <c r="I242">
        <v>27.766999999999999</v>
      </c>
      <c r="J242">
        <v>29.472999999999999</v>
      </c>
      <c r="K242">
        <v>19.829999999999998</v>
      </c>
      <c r="L242">
        <v>25.079000000000001</v>
      </c>
      <c r="M242">
        <v>26.398</v>
      </c>
      <c r="N242">
        <v>22.678000000000001</v>
      </c>
      <c r="O242">
        <v>23.277000000000001</v>
      </c>
      <c r="P242">
        <v>22.600999999999999</v>
      </c>
    </row>
    <row r="243" spans="1:16" x14ac:dyDescent="0.35">
      <c r="A243" t="s">
        <v>54</v>
      </c>
      <c r="B243" t="s">
        <v>6</v>
      </c>
      <c r="C243" t="s">
        <v>7</v>
      </c>
      <c r="D243" t="s">
        <v>10</v>
      </c>
      <c r="E243" t="s">
        <v>11</v>
      </c>
      <c r="F243">
        <v>15.894</v>
      </c>
      <c r="G243">
        <v>14.743</v>
      </c>
      <c r="H243">
        <v>12.106</v>
      </c>
      <c r="I243">
        <v>10.529</v>
      </c>
      <c r="J243">
        <v>7.6970000000000001</v>
      </c>
      <c r="K243">
        <v>6.2</v>
      </c>
      <c r="L243">
        <v>6.351</v>
      </c>
      <c r="M243">
        <v>6.6829999999999998</v>
      </c>
      <c r="N243">
        <v>6.78</v>
      </c>
      <c r="O243">
        <v>6.2110000000000003</v>
      </c>
      <c r="P243">
        <v>6.1879999999999997</v>
      </c>
    </row>
    <row r="244" spans="1:16" x14ac:dyDescent="0.35">
      <c r="A244" t="s">
        <v>54</v>
      </c>
      <c r="B244" t="s">
        <v>6</v>
      </c>
      <c r="C244" t="s">
        <v>7</v>
      </c>
      <c r="D244" t="s">
        <v>12</v>
      </c>
      <c r="E244" t="s">
        <v>13</v>
      </c>
      <c r="F244">
        <v>18.268000000000001</v>
      </c>
      <c r="G244">
        <v>16.905000000000001</v>
      </c>
      <c r="H244">
        <v>13.791</v>
      </c>
      <c r="I244">
        <v>11.914</v>
      </c>
      <c r="J244">
        <v>9.3469999999999995</v>
      </c>
      <c r="K244">
        <v>7.1680000000000001</v>
      </c>
      <c r="L244">
        <v>7.5810000000000004</v>
      </c>
      <c r="M244">
        <v>8.0229999999999997</v>
      </c>
      <c r="N244">
        <v>7.9119999999999999</v>
      </c>
      <c r="O244">
        <v>7.1580000000000004</v>
      </c>
      <c r="P244">
        <v>7.0970000000000004</v>
      </c>
    </row>
    <row r="245" spans="1:16" x14ac:dyDescent="0.35">
      <c r="A245" t="s">
        <v>54</v>
      </c>
      <c r="B245" t="s">
        <v>6</v>
      </c>
      <c r="C245" t="s">
        <v>14</v>
      </c>
      <c r="D245" t="s">
        <v>8</v>
      </c>
      <c r="E245" t="s">
        <v>9</v>
      </c>
      <c r="F245">
        <v>44.938000000000002</v>
      </c>
      <c r="G245">
        <v>41.478000000000002</v>
      </c>
      <c r="H245">
        <v>31.26</v>
      </c>
      <c r="I245">
        <v>27.140999999999998</v>
      </c>
      <c r="J245">
        <v>19.643999999999998</v>
      </c>
      <c r="K245">
        <v>14.587999999999999</v>
      </c>
      <c r="L245">
        <v>18.77</v>
      </c>
      <c r="M245">
        <v>18.975999999999999</v>
      </c>
      <c r="N245">
        <v>14.815</v>
      </c>
      <c r="O245">
        <v>16.739999999999998</v>
      </c>
      <c r="P245">
        <v>16.245999999999999</v>
      </c>
    </row>
    <row r="246" spans="1:16" x14ac:dyDescent="0.35">
      <c r="A246" t="s">
        <v>54</v>
      </c>
      <c r="B246" t="s">
        <v>6</v>
      </c>
      <c r="C246" t="s">
        <v>14</v>
      </c>
      <c r="D246" t="s">
        <v>10</v>
      </c>
      <c r="E246" t="s">
        <v>11</v>
      </c>
      <c r="F246">
        <v>13.465999999999999</v>
      </c>
      <c r="G246">
        <v>12.914999999999999</v>
      </c>
      <c r="H246">
        <v>10.371</v>
      </c>
      <c r="I246">
        <v>8.827</v>
      </c>
      <c r="J246">
        <v>6.4550000000000001</v>
      </c>
      <c r="K246">
        <v>5.3159999999999998</v>
      </c>
      <c r="L246">
        <v>6.3360000000000003</v>
      </c>
      <c r="M246">
        <v>6.1630000000000003</v>
      </c>
      <c r="N246">
        <v>5.3070000000000004</v>
      </c>
      <c r="O246">
        <v>4.5220000000000002</v>
      </c>
      <c r="P246">
        <v>4.53</v>
      </c>
    </row>
    <row r="247" spans="1:16" x14ac:dyDescent="0.35">
      <c r="A247" t="s">
        <v>54</v>
      </c>
      <c r="B247" t="s">
        <v>6</v>
      </c>
      <c r="C247" t="s">
        <v>14</v>
      </c>
      <c r="D247" t="s">
        <v>12</v>
      </c>
      <c r="E247" t="s">
        <v>13</v>
      </c>
      <c r="F247">
        <v>16.448</v>
      </c>
      <c r="G247">
        <v>15.555</v>
      </c>
      <c r="H247">
        <v>12.510999999999999</v>
      </c>
      <c r="I247">
        <v>10.614000000000001</v>
      </c>
      <c r="J247">
        <v>7.6449999999999996</v>
      </c>
      <c r="K247">
        <v>6.157</v>
      </c>
      <c r="L247">
        <v>7.4509999999999996</v>
      </c>
      <c r="M247">
        <v>7.2619999999999996</v>
      </c>
      <c r="N247">
        <v>6.1390000000000002</v>
      </c>
      <c r="O247">
        <v>5.4930000000000003</v>
      </c>
      <c r="P247">
        <v>5.4560000000000004</v>
      </c>
    </row>
    <row r="248" spans="1:16" x14ac:dyDescent="0.35">
      <c r="A248" t="s">
        <v>55</v>
      </c>
      <c r="B248" t="s">
        <v>6</v>
      </c>
      <c r="C248" t="s">
        <v>7</v>
      </c>
      <c r="D248" t="s">
        <v>8</v>
      </c>
      <c r="E248" t="s">
        <v>9</v>
      </c>
      <c r="F248">
        <v>6.5830000000000002</v>
      </c>
      <c r="G248">
        <v>5.47</v>
      </c>
      <c r="H248">
        <v>4.6239999999999997</v>
      </c>
      <c r="I248">
        <v>3.484</v>
      </c>
      <c r="J248">
        <v>3.8820000000000001</v>
      </c>
      <c r="K248">
        <v>2.5550000000000002</v>
      </c>
      <c r="L248">
        <v>3.2879999999999998</v>
      </c>
      <c r="M248">
        <v>3.1160000000000001</v>
      </c>
      <c r="N248">
        <v>2.59</v>
      </c>
      <c r="O248">
        <v>2.4329999999999998</v>
      </c>
      <c r="P248">
        <v>2.3149999999999999</v>
      </c>
    </row>
    <row r="249" spans="1:16" x14ac:dyDescent="0.35">
      <c r="A249" t="s">
        <v>55</v>
      </c>
      <c r="B249" t="s">
        <v>6</v>
      </c>
      <c r="C249" t="s">
        <v>7</v>
      </c>
      <c r="D249" t="s">
        <v>10</v>
      </c>
      <c r="E249" t="s">
        <v>11</v>
      </c>
      <c r="F249">
        <v>2.6720000000000002</v>
      </c>
      <c r="G249">
        <v>2.2090000000000001</v>
      </c>
      <c r="H249">
        <v>1.88</v>
      </c>
      <c r="I249">
        <v>1.413</v>
      </c>
      <c r="J249">
        <v>1.585</v>
      </c>
      <c r="K249">
        <v>1.046</v>
      </c>
      <c r="L249">
        <v>1.4</v>
      </c>
      <c r="M249">
        <v>1.3580000000000001</v>
      </c>
      <c r="N249">
        <v>1.103</v>
      </c>
      <c r="O249">
        <v>1.0409999999999999</v>
      </c>
      <c r="P249">
        <v>0.98299999999999998</v>
      </c>
    </row>
    <row r="250" spans="1:16" x14ac:dyDescent="0.35">
      <c r="A250" t="s">
        <v>55</v>
      </c>
      <c r="B250" t="s">
        <v>6</v>
      </c>
      <c r="C250" t="s">
        <v>7</v>
      </c>
      <c r="D250" t="s">
        <v>12</v>
      </c>
      <c r="E250" t="s">
        <v>13</v>
      </c>
      <c r="F250">
        <v>3.14</v>
      </c>
      <c r="G250">
        <v>2.5840000000000001</v>
      </c>
      <c r="H250">
        <v>2.1850000000000001</v>
      </c>
      <c r="I250">
        <v>1.637</v>
      </c>
      <c r="J250">
        <v>1.8260000000000001</v>
      </c>
      <c r="K250">
        <v>1.2</v>
      </c>
      <c r="L250">
        <v>1.585</v>
      </c>
      <c r="M250">
        <v>1.528</v>
      </c>
      <c r="N250">
        <v>1.252</v>
      </c>
      <c r="O250">
        <v>1.1759999999999999</v>
      </c>
      <c r="P250">
        <v>1.109</v>
      </c>
    </row>
    <row r="251" spans="1:16" x14ac:dyDescent="0.35">
      <c r="A251" t="s">
        <v>55</v>
      </c>
      <c r="B251" t="s">
        <v>6</v>
      </c>
      <c r="C251" t="s">
        <v>14</v>
      </c>
      <c r="D251" t="s">
        <v>8</v>
      </c>
      <c r="E251" t="s">
        <v>9</v>
      </c>
      <c r="F251">
        <v>6.6150000000000002</v>
      </c>
      <c r="G251">
        <v>6.2949999999999999</v>
      </c>
      <c r="H251">
        <v>5.181</v>
      </c>
      <c r="I251">
        <v>4.8029999999999999</v>
      </c>
      <c r="J251">
        <v>4.4690000000000003</v>
      </c>
      <c r="K251">
        <v>3.298</v>
      </c>
      <c r="L251">
        <v>3.1059999999999999</v>
      </c>
      <c r="M251">
        <v>3.2130000000000001</v>
      </c>
      <c r="N251">
        <v>3.379</v>
      </c>
      <c r="O251">
        <v>3.1539999999999999</v>
      </c>
      <c r="P251">
        <v>2.988</v>
      </c>
    </row>
    <row r="252" spans="1:16" x14ac:dyDescent="0.35">
      <c r="A252" t="s">
        <v>55</v>
      </c>
      <c r="B252" t="s">
        <v>6</v>
      </c>
      <c r="C252" t="s">
        <v>14</v>
      </c>
      <c r="D252" t="s">
        <v>10</v>
      </c>
      <c r="E252" t="s">
        <v>11</v>
      </c>
      <c r="F252">
        <v>1.8759999999999999</v>
      </c>
      <c r="G252">
        <v>1.774</v>
      </c>
      <c r="H252">
        <v>1.4730000000000001</v>
      </c>
      <c r="I252">
        <v>1.361</v>
      </c>
      <c r="J252">
        <v>1.2769999999999999</v>
      </c>
      <c r="K252">
        <v>0.94599999999999995</v>
      </c>
      <c r="L252">
        <v>1.0780000000000001</v>
      </c>
      <c r="M252">
        <v>1.083</v>
      </c>
      <c r="N252">
        <v>1.0109999999999999</v>
      </c>
      <c r="O252">
        <v>0.95199999999999996</v>
      </c>
      <c r="P252">
        <v>0.89800000000000002</v>
      </c>
    </row>
    <row r="253" spans="1:16" x14ac:dyDescent="0.35">
      <c r="A253" t="s">
        <v>55</v>
      </c>
      <c r="B253" t="s">
        <v>6</v>
      </c>
      <c r="C253" t="s">
        <v>14</v>
      </c>
      <c r="D253" t="s">
        <v>12</v>
      </c>
      <c r="E253" t="s">
        <v>13</v>
      </c>
      <c r="F253">
        <v>2.431</v>
      </c>
      <c r="G253">
        <v>2.286</v>
      </c>
      <c r="H253">
        <v>1.887</v>
      </c>
      <c r="I253">
        <v>1.7390000000000001</v>
      </c>
      <c r="J253">
        <v>1.623</v>
      </c>
      <c r="K253">
        <v>1.2</v>
      </c>
      <c r="L253">
        <v>1.2869999999999999</v>
      </c>
      <c r="M253">
        <v>1.302</v>
      </c>
      <c r="N253">
        <v>1.256</v>
      </c>
      <c r="O253">
        <v>1.177</v>
      </c>
      <c r="P253">
        <v>1.109</v>
      </c>
    </row>
    <row r="254" spans="1:16" x14ac:dyDescent="0.35">
      <c r="A254" t="s">
        <v>56</v>
      </c>
      <c r="B254" t="s">
        <v>6</v>
      </c>
      <c r="C254" t="s">
        <v>7</v>
      </c>
      <c r="D254" t="s">
        <v>8</v>
      </c>
      <c r="E254" t="s">
        <v>9</v>
      </c>
      <c r="F254">
        <v>34.344000000000001</v>
      </c>
      <c r="G254">
        <v>30.911000000000001</v>
      </c>
      <c r="H254">
        <v>31.859000000000002</v>
      </c>
      <c r="I254">
        <v>23.190999999999999</v>
      </c>
      <c r="J254">
        <v>16.170000000000002</v>
      </c>
      <c r="K254">
        <v>14.631</v>
      </c>
      <c r="L254">
        <v>12.375</v>
      </c>
      <c r="M254">
        <v>16.420000000000002</v>
      </c>
      <c r="N254">
        <v>18.555</v>
      </c>
      <c r="O254">
        <v>14.667</v>
      </c>
      <c r="P254">
        <v>14.493</v>
      </c>
    </row>
    <row r="255" spans="1:16" x14ac:dyDescent="0.35">
      <c r="A255" t="s">
        <v>56</v>
      </c>
      <c r="B255" t="s">
        <v>6</v>
      </c>
      <c r="C255" t="s">
        <v>7</v>
      </c>
      <c r="D255" t="s">
        <v>10</v>
      </c>
      <c r="E255" t="s">
        <v>11</v>
      </c>
      <c r="F255">
        <v>12.882999999999999</v>
      </c>
      <c r="G255">
        <v>13.016</v>
      </c>
      <c r="H255">
        <v>11.313000000000001</v>
      </c>
      <c r="I255">
        <v>10.036</v>
      </c>
      <c r="J255">
        <v>8.0739999999999998</v>
      </c>
      <c r="K255">
        <v>7.4429999999999996</v>
      </c>
      <c r="L255">
        <v>7.4119999999999999</v>
      </c>
      <c r="M255">
        <v>7.2149999999999999</v>
      </c>
      <c r="N255">
        <v>6.7590000000000003</v>
      </c>
      <c r="O255">
        <v>5.7619999999999996</v>
      </c>
      <c r="P255">
        <v>5.7619999999999996</v>
      </c>
    </row>
    <row r="256" spans="1:16" x14ac:dyDescent="0.35">
      <c r="A256" t="s">
        <v>56</v>
      </c>
      <c r="B256" t="s">
        <v>6</v>
      </c>
      <c r="C256" t="s">
        <v>7</v>
      </c>
      <c r="D256" t="s">
        <v>12</v>
      </c>
      <c r="E256" t="s">
        <v>13</v>
      </c>
      <c r="F256">
        <v>15.227</v>
      </c>
      <c r="G256">
        <v>14.89</v>
      </c>
      <c r="H256">
        <v>13.4</v>
      </c>
      <c r="I256">
        <v>11.365</v>
      </c>
      <c r="J256">
        <v>8.8889999999999993</v>
      </c>
      <c r="K256">
        <v>8.11</v>
      </c>
      <c r="L256">
        <v>7.8259999999999996</v>
      </c>
      <c r="M256">
        <v>8.0139999999999993</v>
      </c>
      <c r="N256">
        <v>7.7670000000000003</v>
      </c>
      <c r="O256">
        <v>6.5140000000000002</v>
      </c>
      <c r="P256">
        <v>6.4809999999999999</v>
      </c>
    </row>
    <row r="257" spans="1:16" x14ac:dyDescent="0.35">
      <c r="A257" t="s">
        <v>56</v>
      </c>
      <c r="B257" t="s">
        <v>6</v>
      </c>
      <c r="C257" t="s">
        <v>14</v>
      </c>
      <c r="D257" t="s">
        <v>8</v>
      </c>
      <c r="E257" t="s">
        <v>9</v>
      </c>
      <c r="F257">
        <v>36.616999999999997</v>
      </c>
      <c r="G257">
        <v>34.033999999999999</v>
      </c>
      <c r="H257">
        <v>25.774000000000001</v>
      </c>
      <c r="I257">
        <v>26.952999999999999</v>
      </c>
      <c r="J257">
        <v>25.347999999999999</v>
      </c>
      <c r="K257">
        <v>18.95</v>
      </c>
      <c r="L257">
        <v>23.774000000000001</v>
      </c>
      <c r="M257">
        <v>17.744</v>
      </c>
      <c r="N257">
        <v>18.742000000000001</v>
      </c>
      <c r="O257">
        <v>19.285</v>
      </c>
      <c r="P257">
        <v>18.587</v>
      </c>
    </row>
    <row r="258" spans="1:16" x14ac:dyDescent="0.35">
      <c r="A258" t="s">
        <v>56</v>
      </c>
      <c r="B258" t="s">
        <v>6</v>
      </c>
      <c r="C258" t="s">
        <v>14</v>
      </c>
      <c r="D258" t="s">
        <v>10</v>
      </c>
      <c r="E258" t="s">
        <v>11</v>
      </c>
      <c r="F258">
        <v>14.852</v>
      </c>
      <c r="G258">
        <v>13.217000000000001</v>
      </c>
      <c r="H258">
        <v>11.446999999999999</v>
      </c>
      <c r="I258">
        <v>9.6780000000000008</v>
      </c>
      <c r="J258">
        <v>6.7060000000000004</v>
      </c>
      <c r="K258">
        <v>5.3010000000000002</v>
      </c>
      <c r="L258">
        <v>6.343</v>
      </c>
      <c r="M258">
        <v>6.1379999999999999</v>
      </c>
      <c r="N258">
        <v>4.8559999999999999</v>
      </c>
      <c r="O258">
        <v>5.21</v>
      </c>
      <c r="P258">
        <v>5.2130000000000001</v>
      </c>
    </row>
    <row r="259" spans="1:16" x14ac:dyDescent="0.35">
      <c r="A259" t="s">
        <v>56</v>
      </c>
      <c r="B259" t="s">
        <v>6</v>
      </c>
      <c r="C259" t="s">
        <v>14</v>
      </c>
      <c r="D259" t="s">
        <v>12</v>
      </c>
      <c r="E259" t="s">
        <v>13</v>
      </c>
      <c r="F259">
        <v>17.172000000000001</v>
      </c>
      <c r="G259">
        <v>15.15</v>
      </c>
      <c r="H259">
        <v>12.679</v>
      </c>
      <c r="I259">
        <v>10.984999999999999</v>
      </c>
      <c r="J259">
        <v>8.1690000000000005</v>
      </c>
      <c r="K259">
        <v>6.3440000000000003</v>
      </c>
      <c r="L259">
        <v>7.7060000000000004</v>
      </c>
      <c r="M259">
        <v>7.0919999999999996</v>
      </c>
      <c r="N259">
        <v>5.9459999999999997</v>
      </c>
      <c r="O259">
        <v>6.3570000000000002</v>
      </c>
      <c r="P259">
        <v>6.274</v>
      </c>
    </row>
    <row r="260" spans="1:16" x14ac:dyDescent="0.35">
      <c r="A260" t="s">
        <v>57</v>
      </c>
      <c r="B260" t="s">
        <v>6</v>
      </c>
      <c r="C260" t="s">
        <v>7</v>
      </c>
      <c r="D260" t="s">
        <v>8</v>
      </c>
      <c r="E260" t="s">
        <v>9</v>
      </c>
      <c r="F260">
        <v>17.091000000000001</v>
      </c>
      <c r="G260">
        <v>14.444000000000001</v>
      </c>
      <c r="H260">
        <v>11.382999999999999</v>
      </c>
      <c r="I260">
        <v>8.7170000000000005</v>
      </c>
      <c r="J260">
        <v>7.1909999999999998</v>
      </c>
      <c r="K260">
        <v>6.0209999999999999</v>
      </c>
      <c r="L260">
        <v>9.1319999999999997</v>
      </c>
      <c r="M260">
        <v>9.0310000000000006</v>
      </c>
      <c r="N260">
        <v>7.9</v>
      </c>
      <c r="O260">
        <v>9.9149999999999991</v>
      </c>
      <c r="P260">
        <v>9.6530000000000005</v>
      </c>
    </row>
    <row r="261" spans="1:16" x14ac:dyDescent="0.35">
      <c r="A261" t="s">
        <v>57</v>
      </c>
      <c r="B261" t="s">
        <v>6</v>
      </c>
      <c r="C261" t="s">
        <v>7</v>
      </c>
      <c r="D261" t="s">
        <v>10</v>
      </c>
      <c r="E261" t="s">
        <v>11</v>
      </c>
      <c r="F261">
        <v>6.77</v>
      </c>
      <c r="G261">
        <v>5.54</v>
      </c>
      <c r="H261">
        <v>4.2699999999999996</v>
      </c>
      <c r="I261">
        <v>3.28</v>
      </c>
      <c r="J261">
        <v>2.5739999999999998</v>
      </c>
      <c r="K261">
        <v>2.1909999999999998</v>
      </c>
      <c r="L261">
        <v>2.6749999999999998</v>
      </c>
      <c r="M261">
        <v>3.1629999999999998</v>
      </c>
      <c r="N261">
        <v>2.5</v>
      </c>
      <c r="O261">
        <v>2.6139999999999999</v>
      </c>
      <c r="P261">
        <v>2.581</v>
      </c>
    </row>
    <row r="262" spans="1:16" x14ac:dyDescent="0.35">
      <c r="A262" t="s">
        <v>57</v>
      </c>
      <c r="B262" t="s">
        <v>6</v>
      </c>
      <c r="C262" t="s">
        <v>7</v>
      </c>
      <c r="D262" t="s">
        <v>12</v>
      </c>
      <c r="E262" t="s">
        <v>13</v>
      </c>
      <c r="F262">
        <v>7.3940000000000001</v>
      </c>
      <c r="G262">
        <v>6.0830000000000002</v>
      </c>
      <c r="H262">
        <v>4.6680000000000001</v>
      </c>
      <c r="I262">
        <v>3.5790000000000002</v>
      </c>
      <c r="J262">
        <v>2.8170000000000002</v>
      </c>
      <c r="K262">
        <v>2.387</v>
      </c>
      <c r="L262">
        <v>2.9510000000000001</v>
      </c>
      <c r="M262">
        <v>3.4209999999999998</v>
      </c>
      <c r="N262">
        <v>2.7570000000000001</v>
      </c>
      <c r="O262">
        <v>2.992</v>
      </c>
      <c r="P262">
        <v>2.9689999999999999</v>
      </c>
    </row>
    <row r="263" spans="1:16" x14ac:dyDescent="0.35">
      <c r="A263" t="s">
        <v>57</v>
      </c>
      <c r="B263" t="s">
        <v>6</v>
      </c>
      <c r="C263" t="s">
        <v>14</v>
      </c>
      <c r="D263" t="s">
        <v>8</v>
      </c>
      <c r="E263" t="s">
        <v>9</v>
      </c>
      <c r="F263">
        <v>15.044</v>
      </c>
      <c r="G263">
        <v>11.311</v>
      </c>
      <c r="H263">
        <v>9.91</v>
      </c>
      <c r="I263">
        <v>7.3730000000000002</v>
      </c>
      <c r="J263">
        <v>6.3719999999999999</v>
      </c>
      <c r="K263">
        <v>5.3639999999999999</v>
      </c>
      <c r="L263">
        <v>7.2130000000000001</v>
      </c>
      <c r="M263">
        <v>7.5389999999999997</v>
      </c>
      <c r="N263">
        <v>5.9450000000000003</v>
      </c>
      <c r="O263">
        <v>9.1419999999999995</v>
      </c>
      <c r="P263">
        <v>8.9849999999999994</v>
      </c>
    </row>
    <row r="264" spans="1:16" x14ac:dyDescent="0.35">
      <c r="A264" t="s">
        <v>57</v>
      </c>
      <c r="B264" t="s">
        <v>6</v>
      </c>
      <c r="C264" t="s">
        <v>14</v>
      </c>
      <c r="D264" t="s">
        <v>10</v>
      </c>
      <c r="E264" t="s">
        <v>11</v>
      </c>
      <c r="F264">
        <v>4.3230000000000004</v>
      </c>
      <c r="G264">
        <v>3.7029999999999998</v>
      </c>
      <c r="H264">
        <v>2.907</v>
      </c>
      <c r="I264">
        <v>1.9970000000000001</v>
      </c>
      <c r="J264">
        <v>1.51</v>
      </c>
      <c r="K264">
        <v>1.51</v>
      </c>
      <c r="L264">
        <v>1.9410000000000001</v>
      </c>
      <c r="M264">
        <v>2.0059999999999998</v>
      </c>
      <c r="N264">
        <v>1.546</v>
      </c>
      <c r="O264">
        <v>1.79</v>
      </c>
      <c r="P264">
        <v>1.776</v>
      </c>
    </row>
    <row r="265" spans="1:16" x14ac:dyDescent="0.35">
      <c r="A265" t="s">
        <v>57</v>
      </c>
      <c r="B265" t="s">
        <v>6</v>
      </c>
      <c r="C265" t="s">
        <v>14</v>
      </c>
      <c r="D265" t="s">
        <v>12</v>
      </c>
      <c r="E265" t="s">
        <v>13</v>
      </c>
      <c r="F265">
        <v>5.1029999999999998</v>
      </c>
      <c r="G265">
        <v>4.2320000000000002</v>
      </c>
      <c r="H265">
        <v>3.379</v>
      </c>
      <c r="I265">
        <v>2.339</v>
      </c>
      <c r="J265">
        <v>1.794</v>
      </c>
      <c r="K265">
        <v>1.7250000000000001</v>
      </c>
      <c r="L265">
        <v>2.2309999999999999</v>
      </c>
      <c r="M265">
        <v>2.3039999999999998</v>
      </c>
      <c r="N265">
        <v>1.788</v>
      </c>
      <c r="O265">
        <v>2.2189999999999999</v>
      </c>
      <c r="P265">
        <v>2.222</v>
      </c>
    </row>
    <row r="266" spans="1:16" x14ac:dyDescent="0.35">
      <c r="A266" t="s">
        <v>58</v>
      </c>
      <c r="B266" t="s">
        <v>6</v>
      </c>
      <c r="C266" t="s">
        <v>7</v>
      </c>
      <c r="D266" t="s">
        <v>8</v>
      </c>
      <c r="E266" t="s">
        <v>9</v>
      </c>
      <c r="F266">
        <v>5.7409999999999997</v>
      </c>
      <c r="G266">
        <v>4.3630000000000004</v>
      </c>
      <c r="H266">
        <v>3.0110000000000001</v>
      </c>
      <c r="I266">
        <v>6.1669999999999998</v>
      </c>
      <c r="J266">
        <v>5.4829999999999997</v>
      </c>
      <c r="K266">
        <v>4.8070000000000004</v>
      </c>
      <c r="L266">
        <v>5.44</v>
      </c>
      <c r="M266">
        <v>5.3680000000000003</v>
      </c>
      <c r="N266">
        <v>4.9790000000000001</v>
      </c>
      <c r="O266">
        <v>4.8719999999999999</v>
      </c>
      <c r="P266">
        <v>4.8099999999999996</v>
      </c>
    </row>
    <row r="267" spans="1:16" x14ac:dyDescent="0.35">
      <c r="A267" t="s">
        <v>58</v>
      </c>
      <c r="B267" t="s">
        <v>6</v>
      </c>
      <c r="C267" t="s">
        <v>7</v>
      </c>
      <c r="D267" t="s">
        <v>10</v>
      </c>
      <c r="E267" t="s">
        <v>11</v>
      </c>
      <c r="F267">
        <v>3.3039999999999998</v>
      </c>
      <c r="G267">
        <v>2.698</v>
      </c>
      <c r="H267">
        <v>2.1309999999999998</v>
      </c>
      <c r="I267">
        <v>3.0630000000000002</v>
      </c>
      <c r="J267">
        <v>2.7360000000000002</v>
      </c>
      <c r="K267">
        <v>2.4159999999999999</v>
      </c>
      <c r="L267">
        <v>2.504</v>
      </c>
      <c r="M267">
        <v>2.6840000000000002</v>
      </c>
      <c r="N267">
        <v>2.5339999999999998</v>
      </c>
      <c r="O267">
        <v>2.4780000000000002</v>
      </c>
      <c r="P267">
        <v>2.4460000000000002</v>
      </c>
    </row>
    <row r="268" spans="1:16" x14ac:dyDescent="0.35">
      <c r="A268" t="s">
        <v>58</v>
      </c>
      <c r="B268" t="s">
        <v>6</v>
      </c>
      <c r="C268" t="s">
        <v>7</v>
      </c>
      <c r="D268" t="s">
        <v>12</v>
      </c>
      <c r="E268" t="s">
        <v>13</v>
      </c>
      <c r="F268">
        <v>3.94</v>
      </c>
      <c r="G268">
        <v>3.1280000000000001</v>
      </c>
      <c r="H268">
        <v>2.3559999999999999</v>
      </c>
      <c r="I268">
        <v>3.85</v>
      </c>
      <c r="J268">
        <v>3.4260000000000002</v>
      </c>
      <c r="K268">
        <v>3.0110000000000001</v>
      </c>
      <c r="L268">
        <v>3.234</v>
      </c>
      <c r="M268">
        <v>3.3410000000000002</v>
      </c>
      <c r="N268">
        <v>3.1230000000000002</v>
      </c>
      <c r="O268">
        <v>3.052</v>
      </c>
      <c r="P268">
        <v>3.01</v>
      </c>
    </row>
    <row r="269" spans="1:16" x14ac:dyDescent="0.35">
      <c r="A269" t="s">
        <v>58</v>
      </c>
      <c r="B269" t="s">
        <v>6</v>
      </c>
      <c r="C269" t="s">
        <v>14</v>
      </c>
      <c r="D269" t="s">
        <v>8</v>
      </c>
      <c r="E269" t="s">
        <v>9</v>
      </c>
      <c r="F269">
        <v>3.7530000000000001</v>
      </c>
      <c r="G269">
        <v>2.5230000000000001</v>
      </c>
      <c r="H269">
        <v>1.274</v>
      </c>
      <c r="I269">
        <v>4.3869999999999996</v>
      </c>
      <c r="J269">
        <v>3.8180000000000001</v>
      </c>
      <c r="K269">
        <v>3.26</v>
      </c>
      <c r="L269">
        <v>3.5870000000000002</v>
      </c>
      <c r="M269">
        <v>3.6160000000000001</v>
      </c>
      <c r="N269">
        <v>3.3439999999999999</v>
      </c>
      <c r="O269">
        <v>3.2629999999999999</v>
      </c>
      <c r="P269">
        <v>3.218</v>
      </c>
    </row>
    <row r="270" spans="1:16" x14ac:dyDescent="0.35">
      <c r="A270" t="s">
        <v>58</v>
      </c>
      <c r="B270" t="s">
        <v>6</v>
      </c>
      <c r="C270" t="s">
        <v>14</v>
      </c>
      <c r="D270" t="s">
        <v>10</v>
      </c>
      <c r="E270" t="s">
        <v>11</v>
      </c>
      <c r="F270">
        <v>2.3580000000000001</v>
      </c>
      <c r="G270">
        <v>1.9890000000000001</v>
      </c>
      <c r="H270">
        <v>1.663</v>
      </c>
      <c r="I270">
        <v>2.371</v>
      </c>
      <c r="J270">
        <v>1.954</v>
      </c>
      <c r="K270">
        <v>1.54</v>
      </c>
      <c r="L270">
        <v>1.7589999999999999</v>
      </c>
      <c r="M270">
        <v>1.8029999999999999</v>
      </c>
      <c r="N270">
        <v>1.6040000000000001</v>
      </c>
      <c r="O270">
        <v>1.5629999999999999</v>
      </c>
      <c r="P270">
        <v>1.5369999999999999</v>
      </c>
    </row>
    <row r="271" spans="1:16" x14ac:dyDescent="0.35">
      <c r="A271" t="s">
        <v>58</v>
      </c>
      <c r="B271" t="s">
        <v>6</v>
      </c>
      <c r="C271" t="s">
        <v>14</v>
      </c>
      <c r="D271" t="s">
        <v>12</v>
      </c>
      <c r="E271" t="s">
        <v>13</v>
      </c>
      <c r="F271">
        <v>2.6909999999999998</v>
      </c>
      <c r="G271">
        <v>2.1160000000000001</v>
      </c>
      <c r="H271">
        <v>1.571</v>
      </c>
      <c r="I271">
        <v>2.8450000000000002</v>
      </c>
      <c r="J271">
        <v>2.39</v>
      </c>
      <c r="K271">
        <v>1.9410000000000001</v>
      </c>
      <c r="L271">
        <v>2.1859999999999999</v>
      </c>
      <c r="M271">
        <v>2.23</v>
      </c>
      <c r="N271">
        <v>2.0049999999999999</v>
      </c>
      <c r="O271">
        <v>1.9530000000000001</v>
      </c>
      <c r="P271">
        <v>1.921</v>
      </c>
    </row>
    <row r="272" spans="1:16" x14ac:dyDescent="0.35">
      <c r="A272" t="s">
        <v>59</v>
      </c>
      <c r="B272" t="s">
        <v>6</v>
      </c>
      <c r="C272" t="s">
        <v>7</v>
      </c>
      <c r="D272" t="s">
        <v>8</v>
      </c>
      <c r="E272" t="s">
        <v>9</v>
      </c>
      <c r="F272">
        <v>12.847</v>
      </c>
      <c r="G272">
        <v>11.13</v>
      </c>
      <c r="H272">
        <v>10.826000000000001</v>
      </c>
      <c r="I272">
        <v>11.882999999999999</v>
      </c>
      <c r="J272">
        <v>9.2279999999999998</v>
      </c>
      <c r="K272">
        <v>9.7260000000000009</v>
      </c>
      <c r="L272">
        <v>10.615</v>
      </c>
      <c r="M272">
        <v>10.92</v>
      </c>
      <c r="N272">
        <v>10.458</v>
      </c>
      <c r="O272">
        <v>9.5719999999999992</v>
      </c>
      <c r="P272">
        <v>9.3079999999999998</v>
      </c>
    </row>
    <row r="273" spans="1:16" x14ac:dyDescent="0.35">
      <c r="A273" t="s">
        <v>59</v>
      </c>
      <c r="B273" t="s">
        <v>6</v>
      </c>
      <c r="C273" t="s">
        <v>7</v>
      </c>
      <c r="D273" t="s">
        <v>10</v>
      </c>
      <c r="E273" t="s">
        <v>11</v>
      </c>
      <c r="F273">
        <v>6.1070000000000002</v>
      </c>
      <c r="G273">
        <v>5.6859999999999999</v>
      </c>
      <c r="H273">
        <v>5.5439999999999996</v>
      </c>
      <c r="I273">
        <v>4.9589999999999996</v>
      </c>
      <c r="J273">
        <v>4.6369999999999996</v>
      </c>
      <c r="K273">
        <v>4.4569999999999999</v>
      </c>
      <c r="L273">
        <v>5.1710000000000003</v>
      </c>
      <c r="M273">
        <v>4.1470000000000002</v>
      </c>
      <c r="N273">
        <v>3.45</v>
      </c>
      <c r="O273">
        <v>3.9540000000000002</v>
      </c>
      <c r="P273">
        <v>4.1959999999999997</v>
      </c>
    </row>
    <row r="274" spans="1:16" x14ac:dyDescent="0.35">
      <c r="A274" t="s">
        <v>59</v>
      </c>
      <c r="B274" t="s">
        <v>6</v>
      </c>
      <c r="C274" t="s">
        <v>7</v>
      </c>
      <c r="D274" t="s">
        <v>12</v>
      </c>
      <c r="E274" t="s">
        <v>13</v>
      </c>
      <c r="F274">
        <v>7.1470000000000002</v>
      </c>
      <c r="G274">
        <v>6.53</v>
      </c>
      <c r="H274">
        <v>6.38</v>
      </c>
      <c r="I274">
        <v>6.0460000000000003</v>
      </c>
      <c r="J274">
        <v>5.3470000000000004</v>
      </c>
      <c r="K274">
        <v>5.2690000000000001</v>
      </c>
      <c r="L274">
        <v>5.984</v>
      </c>
      <c r="M274">
        <v>5.1349999999999998</v>
      </c>
      <c r="N274">
        <v>4.4880000000000004</v>
      </c>
      <c r="O274">
        <v>4.7930000000000001</v>
      </c>
      <c r="P274">
        <v>4.9450000000000003</v>
      </c>
    </row>
    <row r="275" spans="1:16" x14ac:dyDescent="0.35">
      <c r="A275" t="s">
        <v>59</v>
      </c>
      <c r="B275" t="s">
        <v>6</v>
      </c>
      <c r="C275" t="s">
        <v>14</v>
      </c>
      <c r="D275" t="s">
        <v>8</v>
      </c>
      <c r="E275" t="s">
        <v>9</v>
      </c>
      <c r="F275">
        <v>15.516</v>
      </c>
      <c r="G275">
        <v>13.137</v>
      </c>
      <c r="H275">
        <v>13.491</v>
      </c>
      <c r="I275">
        <v>12.891999999999999</v>
      </c>
      <c r="J275">
        <v>11.771000000000001</v>
      </c>
      <c r="K275">
        <v>10.361000000000001</v>
      </c>
      <c r="L275">
        <v>12.529</v>
      </c>
      <c r="M275">
        <v>10.666</v>
      </c>
      <c r="N275">
        <v>10.609</v>
      </c>
      <c r="O275">
        <v>12.271000000000001</v>
      </c>
      <c r="P275">
        <v>12.394</v>
      </c>
    </row>
    <row r="276" spans="1:16" x14ac:dyDescent="0.35">
      <c r="A276" t="s">
        <v>59</v>
      </c>
      <c r="B276" t="s">
        <v>6</v>
      </c>
      <c r="C276" t="s">
        <v>14</v>
      </c>
      <c r="D276" t="s">
        <v>10</v>
      </c>
      <c r="E276" t="s">
        <v>11</v>
      </c>
      <c r="F276">
        <v>5.2839999999999998</v>
      </c>
      <c r="G276">
        <v>4.8929999999999998</v>
      </c>
      <c r="H276">
        <v>4.3520000000000003</v>
      </c>
      <c r="I276">
        <v>4.4210000000000003</v>
      </c>
      <c r="J276">
        <v>3.8170000000000002</v>
      </c>
      <c r="K276">
        <v>3.891</v>
      </c>
      <c r="L276">
        <v>4.1779999999999999</v>
      </c>
      <c r="M276">
        <v>4.0490000000000004</v>
      </c>
      <c r="N276">
        <v>3.371</v>
      </c>
      <c r="O276">
        <v>3.6709999999999998</v>
      </c>
      <c r="P276">
        <v>3.6259999999999999</v>
      </c>
    </row>
    <row r="277" spans="1:16" x14ac:dyDescent="0.35">
      <c r="A277" t="s">
        <v>59</v>
      </c>
      <c r="B277" t="s">
        <v>6</v>
      </c>
      <c r="C277" t="s">
        <v>14</v>
      </c>
      <c r="D277" t="s">
        <v>12</v>
      </c>
      <c r="E277" t="s">
        <v>13</v>
      </c>
      <c r="F277">
        <v>6.7359999999999998</v>
      </c>
      <c r="G277">
        <v>6.06</v>
      </c>
      <c r="H277">
        <v>5.64</v>
      </c>
      <c r="I277">
        <v>5.6360000000000001</v>
      </c>
      <c r="J277">
        <v>4.9370000000000003</v>
      </c>
      <c r="K277">
        <v>4.7990000000000004</v>
      </c>
      <c r="L277">
        <v>5.3339999999999996</v>
      </c>
      <c r="M277">
        <v>4.9560000000000004</v>
      </c>
      <c r="N277">
        <v>4.3780000000000001</v>
      </c>
      <c r="O277">
        <v>4.8680000000000003</v>
      </c>
      <c r="P277">
        <v>4.8330000000000002</v>
      </c>
    </row>
    <row r="278" spans="1:16" x14ac:dyDescent="0.35">
      <c r="A278" t="s">
        <v>60</v>
      </c>
      <c r="B278" t="s">
        <v>6</v>
      </c>
      <c r="C278" t="s">
        <v>7</v>
      </c>
      <c r="D278" t="s">
        <v>8</v>
      </c>
      <c r="E278" t="s">
        <v>9</v>
      </c>
      <c r="F278">
        <v>74.484999999999999</v>
      </c>
      <c r="G278">
        <v>74.655000000000001</v>
      </c>
      <c r="H278">
        <v>74.72</v>
      </c>
      <c r="I278">
        <v>75.415999999999997</v>
      </c>
      <c r="J278">
        <v>76.394999999999996</v>
      </c>
      <c r="K278">
        <v>77.173000000000002</v>
      </c>
      <c r="L278">
        <v>83.99</v>
      </c>
      <c r="M278">
        <v>82.135000000000005</v>
      </c>
      <c r="N278">
        <v>78.775999999999996</v>
      </c>
      <c r="O278">
        <v>78.540999999999997</v>
      </c>
      <c r="P278">
        <v>78.644000000000005</v>
      </c>
    </row>
    <row r="279" spans="1:16" x14ac:dyDescent="0.35">
      <c r="A279" t="s">
        <v>60</v>
      </c>
      <c r="B279" t="s">
        <v>6</v>
      </c>
      <c r="C279" t="s">
        <v>7</v>
      </c>
      <c r="D279" t="s">
        <v>10</v>
      </c>
      <c r="E279" t="s">
        <v>11</v>
      </c>
      <c r="F279">
        <v>26.756</v>
      </c>
      <c r="G279">
        <v>26.733000000000001</v>
      </c>
      <c r="H279">
        <v>26.699000000000002</v>
      </c>
      <c r="I279">
        <v>26.916</v>
      </c>
      <c r="J279">
        <v>27.236000000000001</v>
      </c>
      <c r="K279">
        <v>27.475000000000001</v>
      </c>
      <c r="L279">
        <v>28.611000000000001</v>
      </c>
      <c r="M279">
        <v>29.239000000000001</v>
      </c>
      <c r="N279">
        <v>28.027000000000001</v>
      </c>
      <c r="O279">
        <v>27.728999999999999</v>
      </c>
      <c r="P279">
        <v>27.576000000000001</v>
      </c>
    </row>
    <row r="280" spans="1:16" x14ac:dyDescent="0.35">
      <c r="A280" t="s">
        <v>60</v>
      </c>
      <c r="B280" t="s">
        <v>6</v>
      </c>
      <c r="C280" t="s">
        <v>7</v>
      </c>
      <c r="D280" t="s">
        <v>12</v>
      </c>
      <c r="E280" t="s">
        <v>13</v>
      </c>
      <c r="F280">
        <v>36.384</v>
      </c>
      <c r="G280">
        <v>36.106000000000002</v>
      </c>
      <c r="H280">
        <v>35.896000000000001</v>
      </c>
      <c r="I280">
        <v>35.969000000000001</v>
      </c>
      <c r="J280">
        <v>36.127000000000002</v>
      </c>
      <c r="K280">
        <v>36.195999999999998</v>
      </c>
      <c r="L280">
        <v>38.015000000000001</v>
      </c>
      <c r="M280">
        <v>38.097000000000001</v>
      </c>
      <c r="N280">
        <v>36.715000000000003</v>
      </c>
      <c r="O280">
        <v>36.270000000000003</v>
      </c>
      <c r="P280">
        <v>35.947000000000003</v>
      </c>
    </row>
    <row r="281" spans="1:16" x14ac:dyDescent="0.35">
      <c r="A281" t="s">
        <v>60</v>
      </c>
      <c r="B281" t="s">
        <v>6</v>
      </c>
      <c r="C281" t="s">
        <v>14</v>
      </c>
      <c r="D281" t="s">
        <v>8</v>
      </c>
      <c r="E281" t="s">
        <v>9</v>
      </c>
      <c r="F281">
        <v>72.376999999999995</v>
      </c>
      <c r="G281">
        <v>72.474000000000004</v>
      </c>
      <c r="H281">
        <v>72.47</v>
      </c>
      <c r="I281">
        <v>73.126999999999995</v>
      </c>
      <c r="J281">
        <v>74</v>
      </c>
      <c r="K281">
        <v>74.686000000000007</v>
      </c>
      <c r="L281">
        <v>80.462999999999994</v>
      </c>
      <c r="M281">
        <v>78.706000000000003</v>
      </c>
      <c r="N281">
        <v>76.054000000000002</v>
      </c>
      <c r="O281">
        <v>75.733999999999995</v>
      </c>
      <c r="P281">
        <v>75.935000000000002</v>
      </c>
    </row>
    <row r="282" spans="1:16" x14ac:dyDescent="0.35">
      <c r="A282" t="s">
        <v>60</v>
      </c>
      <c r="B282" t="s">
        <v>6</v>
      </c>
      <c r="C282" t="s">
        <v>14</v>
      </c>
      <c r="D282" t="s">
        <v>10</v>
      </c>
      <c r="E282" t="s">
        <v>11</v>
      </c>
      <c r="F282">
        <v>15.561999999999999</v>
      </c>
      <c r="G282">
        <v>15.532</v>
      </c>
      <c r="H282">
        <v>15.497</v>
      </c>
      <c r="I282">
        <v>15.62</v>
      </c>
      <c r="J282">
        <v>15.791</v>
      </c>
      <c r="K282">
        <v>15.916</v>
      </c>
      <c r="L282">
        <v>17.050999999999998</v>
      </c>
      <c r="M282">
        <v>17.245999999999999</v>
      </c>
      <c r="N282">
        <v>16.231999999999999</v>
      </c>
      <c r="O282">
        <v>15.952999999999999</v>
      </c>
      <c r="P282">
        <v>15.778</v>
      </c>
    </row>
    <row r="283" spans="1:16" x14ac:dyDescent="0.35">
      <c r="A283" t="s">
        <v>60</v>
      </c>
      <c r="B283" t="s">
        <v>6</v>
      </c>
      <c r="C283" t="s">
        <v>14</v>
      </c>
      <c r="D283" t="s">
        <v>12</v>
      </c>
      <c r="E283" t="s">
        <v>13</v>
      </c>
      <c r="F283">
        <v>22.373999999999999</v>
      </c>
      <c r="G283">
        <v>22.198</v>
      </c>
      <c r="H283">
        <v>22.065000000000001</v>
      </c>
      <c r="I283">
        <v>22.111999999999998</v>
      </c>
      <c r="J283">
        <v>22.213999999999999</v>
      </c>
      <c r="K283">
        <v>22.26</v>
      </c>
      <c r="L283">
        <v>23.707999999999998</v>
      </c>
      <c r="M283">
        <v>23.744</v>
      </c>
      <c r="N283">
        <v>22.535</v>
      </c>
      <c r="O283">
        <v>22.143000000000001</v>
      </c>
      <c r="P283">
        <v>21.858000000000001</v>
      </c>
    </row>
    <row r="284" spans="1:16" x14ac:dyDescent="0.35">
      <c r="A284" t="s">
        <v>61</v>
      </c>
      <c r="B284" t="s">
        <v>6</v>
      </c>
      <c r="C284" t="s">
        <v>7</v>
      </c>
      <c r="D284" t="s">
        <v>8</v>
      </c>
      <c r="E284" t="s">
        <v>9</v>
      </c>
      <c r="F284">
        <v>20.876000000000001</v>
      </c>
      <c r="G284">
        <v>24.28</v>
      </c>
      <c r="H284">
        <v>25.914999999999999</v>
      </c>
      <c r="I284">
        <v>19.667000000000002</v>
      </c>
      <c r="J284">
        <v>23.045999999999999</v>
      </c>
      <c r="K284">
        <v>22.684000000000001</v>
      </c>
      <c r="L284">
        <v>20.812999999999999</v>
      </c>
      <c r="M284">
        <v>25.579000000000001</v>
      </c>
      <c r="N284">
        <v>17.672000000000001</v>
      </c>
      <c r="O284">
        <v>16.294</v>
      </c>
      <c r="P284">
        <v>16.667000000000002</v>
      </c>
    </row>
    <row r="285" spans="1:16" x14ac:dyDescent="0.35">
      <c r="A285" t="s">
        <v>61</v>
      </c>
      <c r="B285" t="s">
        <v>6</v>
      </c>
      <c r="C285" t="s">
        <v>7</v>
      </c>
      <c r="D285" t="s">
        <v>10</v>
      </c>
      <c r="E285" t="s">
        <v>11</v>
      </c>
      <c r="F285">
        <v>7.4909999999999997</v>
      </c>
      <c r="G285">
        <v>8.2029999999999994</v>
      </c>
      <c r="H285">
        <v>7.72</v>
      </c>
      <c r="I285">
        <v>5.8940000000000001</v>
      </c>
      <c r="J285">
        <v>6.51</v>
      </c>
      <c r="K285">
        <v>6.9749999999999996</v>
      </c>
      <c r="L285">
        <v>7.1790000000000003</v>
      </c>
      <c r="M285">
        <v>9.9909999999999997</v>
      </c>
      <c r="N285">
        <v>6.992</v>
      </c>
      <c r="O285">
        <v>6.8</v>
      </c>
      <c r="P285">
        <v>6.63</v>
      </c>
    </row>
    <row r="286" spans="1:16" x14ac:dyDescent="0.35">
      <c r="A286" t="s">
        <v>61</v>
      </c>
      <c r="B286" t="s">
        <v>6</v>
      </c>
      <c r="C286" t="s">
        <v>7</v>
      </c>
      <c r="D286" t="s">
        <v>12</v>
      </c>
      <c r="E286" t="s">
        <v>13</v>
      </c>
      <c r="F286">
        <v>9.766</v>
      </c>
      <c r="G286">
        <v>10.956</v>
      </c>
      <c r="H286">
        <v>10.782999999999999</v>
      </c>
      <c r="I286">
        <v>8.1560000000000006</v>
      </c>
      <c r="J286">
        <v>9.1630000000000003</v>
      </c>
      <c r="K286">
        <v>9.4120000000000008</v>
      </c>
      <c r="L286">
        <v>9.0830000000000002</v>
      </c>
      <c r="M286">
        <v>12.521000000000001</v>
      </c>
      <c r="N286">
        <v>8.7059999999999995</v>
      </c>
      <c r="O286">
        <v>8.2949999999999999</v>
      </c>
      <c r="P286">
        <v>8.1760000000000002</v>
      </c>
    </row>
    <row r="287" spans="1:16" x14ac:dyDescent="0.35">
      <c r="A287" t="s">
        <v>61</v>
      </c>
      <c r="B287" t="s">
        <v>6</v>
      </c>
      <c r="C287" t="s">
        <v>14</v>
      </c>
      <c r="D287" t="s">
        <v>8</v>
      </c>
      <c r="E287" t="s">
        <v>9</v>
      </c>
      <c r="F287">
        <v>9.3260000000000005</v>
      </c>
      <c r="G287">
        <v>12.212999999999999</v>
      </c>
      <c r="H287">
        <v>11.802</v>
      </c>
      <c r="I287">
        <v>9.9789999999999992</v>
      </c>
      <c r="J287">
        <v>10.332000000000001</v>
      </c>
      <c r="K287">
        <v>11.555</v>
      </c>
      <c r="L287">
        <v>11.644</v>
      </c>
      <c r="M287">
        <v>11.587</v>
      </c>
      <c r="N287">
        <v>10.012</v>
      </c>
      <c r="O287">
        <v>9.3699999999999992</v>
      </c>
      <c r="P287">
        <v>9.5549999999999997</v>
      </c>
    </row>
    <row r="288" spans="1:16" x14ac:dyDescent="0.35">
      <c r="A288" t="s">
        <v>61</v>
      </c>
      <c r="B288" t="s">
        <v>6</v>
      </c>
      <c r="C288" t="s">
        <v>14</v>
      </c>
      <c r="D288" t="s">
        <v>10</v>
      </c>
      <c r="E288" t="s">
        <v>11</v>
      </c>
      <c r="F288">
        <v>3.806</v>
      </c>
      <c r="G288">
        <v>3.8580000000000001</v>
      </c>
      <c r="H288">
        <v>3.3929999999999998</v>
      </c>
      <c r="I288">
        <v>3.03</v>
      </c>
      <c r="J288">
        <v>2.2120000000000002</v>
      </c>
      <c r="K288">
        <v>2.3109999999999999</v>
      </c>
      <c r="L288">
        <v>2.7130000000000001</v>
      </c>
      <c r="M288">
        <v>2.8730000000000002</v>
      </c>
      <c r="N288">
        <v>1.948</v>
      </c>
      <c r="O288">
        <v>2.62</v>
      </c>
      <c r="P288">
        <v>2.4449999999999998</v>
      </c>
    </row>
    <row r="289" spans="1:16" x14ac:dyDescent="0.35">
      <c r="A289" t="s">
        <v>61</v>
      </c>
      <c r="B289" t="s">
        <v>6</v>
      </c>
      <c r="C289" t="s">
        <v>14</v>
      </c>
      <c r="D289" t="s">
        <v>12</v>
      </c>
      <c r="E289" t="s">
        <v>13</v>
      </c>
      <c r="F289">
        <v>4.8680000000000003</v>
      </c>
      <c r="G289">
        <v>5.508</v>
      </c>
      <c r="H289">
        <v>5.0519999999999996</v>
      </c>
      <c r="I289">
        <v>4.3360000000000003</v>
      </c>
      <c r="J289">
        <v>3.7240000000000002</v>
      </c>
      <c r="K289">
        <v>4.0110000000000001</v>
      </c>
      <c r="L289">
        <v>4.2270000000000003</v>
      </c>
      <c r="M289">
        <v>4.4349999999999996</v>
      </c>
      <c r="N289">
        <v>3.3759999999999999</v>
      </c>
      <c r="O289">
        <v>3.766</v>
      </c>
      <c r="P289">
        <v>3.6259999999999999</v>
      </c>
    </row>
    <row r="290" spans="1:16" x14ac:dyDescent="0.35">
      <c r="A290" t="s">
        <v>62</v>
      </c>
      <c r="B290" t="s">
        <v>6</v>
      </c>
      <c r="C290" t="s">
        <v>7</v>
      </c>
      <c r="D290" t="s">
        <v>8</v>
      </c>
      <c r="E290" t="s">
        <v>9</v>
      </c>
      <c r="F290">
        <v>11.885999999999999</v>
      </c>
      <c r="G290">
        <v>11.54</v>
      </c>
      <c r="H290">
        <v>14.1</v>
      </c>
      <c r="I290">
        <v>11.452</v>
      </c>
      <c r="J290">
        <v>10.413</v>
      </c>
      <c r="K290">
        <v>11.702</v>
      </c>
      <c r="L290">
        <v>15.022</v>
      </c>
      <c r="M290">
        <v>12.936</v>
      </c>
      <c r="N290">
        <v>11.048</v>
      </c>
      <c r="O290">
        <v>9.702</v>
      </c>
      <c r="P290">
        <v>9.9429999999999996</v>
      </c>
    </row>
    <row r="291" spans="1:16" x14ac:dyDescent="0.35">
      <c r="A291" t="s">
        <v>62</v>
      </c>
      <c r="B291" t="s">
        <v>6</v>
      </c>
      <c r="C291" t="s">
        <v>7</v>
      </c>
      <c r="D291" t="s">
        <v>10</v>
      </c>
      <c r="E291" t="s">
        <v>11</v>
      </c>
      <c r="F291">
        <v>2.738</v>
      </c>
      <c r="G291">
        <v>3.1930000000000001</v>
      </c>
      <c r="H291">
        <v>4.2830000000000004</v>
      </c>
      <c r="I291">
        <v>3.7229999999999999</v>
      </c>
      <c r="J291">
        <v>3.3079999999999998</v>
      </c>
      <c r="K291">
        <v>3.3090000000000002</v>
      </c>
      <c r="L291">
        <v>6.0049999999999999</v>
      </c>
      <c r="M291">
        <v>4.4909999999999997</v>
      </c>
      <c r="N291">
        <v>3.2530000000000001</v>
      </c>
      <c r="O291">
        <v>3.3849999999999998</v>
      </c>
      <c r="P291">
        <v>3.33</v>
      </c>
    </row>
    <row r="292" spans="1:16" x14ac:dyDescent="0.35">
      <c r="A292" t="s">
        <v>62</v>
      </c>
      <c r="B292" t="s">
        <v>6</v>
      </c>
      <c r="C292" t="s">
        <v>7</v>
      </c>
      <c r="D292" t="s">
        <v>12</v>
      </c>
      <c r="E292" t="s">
        <v>13</v>
      </c>
      <c r="F292">
        <v>4.141</v>
      </c>
      <c r="G292">
        <v>4.5209999999999999</v>
      </c>
      <c r="H292">
        <v>5.8479999999999999</v>
      </c>
      <c r="I292">
        <v>4.9279999999999999</v>
      </c>
      <c r="J292">
        <v>4.391</v>
      </c>
      <c r="K292">
        <v>4.5910000000000002</v>
      </c>
      <c r="L292">
        <v>7.359</v>
      </c>
      <c r="M292">
        <v>5.7809999999999997</v>
      </c>
      <c r="N292">
        <v>4.4560000000000004</v>
      </c>
      <c r="O292">
        <v>4.3410000000000002</v>
      </c>
      <c r="P292">
        <v>4.3010000000000002</v>
      </c>
    </row>
    <row r="293" spans="1:16" x14ac:dyDescent="0.35">
      <c r="A293" t="s">
        <v>62</v>
      </c>
      <c r="B293" t="s">
        <v>6</v>
      </c>
      <c r="C293" t="s">
        <v>14</v>
      </c>
      <c r="D293" t="s">
        <v>8</v>
      </c>
      <c r="E293" t="s">
        <v>9</v>
      </c>
      <c r="F293">
        <v>7.5289999999999999</v>
      </c>
      <c r="G293">
        <v>7.2329999999999997</v>
      </c>
      <c r="H293">
        <v>8.0220000000000002</v>
      </c>
      <c r="I293">
        <v>6.6269999999999998</v>
      </c>
      <c r="J293">
        <v>6.4630000000000001</v>
      </c>
      <c r="K293">
        <v>6.8609999999999998</v>
      </c>
      <c r="L293">
        <v>8.7110000000000003</v>
      </c>
      <c r="M293">
        <v>7.0119999999999996</v>
      </c>
      <c r="N293">
        <v>6.6980000000000004</v>
      </c>
      <c r="O293">
        <v>6.1790000000000003</v>
      </c>
      <c r="P293">
        <v>6.05</v>
      </c>
    </row>
    <row r="294" spans="1:16" x14ac:dyDescent="0.35">
      <c r="A294" t="s">
        <v>62</v>
      </c>
      <c r="B294" t="s">
        <v>6</v>
      </c>
      <c r="C294" t="s">
        <v>14</v>
      </c>
      <c r="D294" t="s">
        <v>10</v>
      </c>
      <c r="E294" t="s">
        <v>11</v>
      </c>
      <c r="F294">
        <v>2.093</v>
      </c>
      <c r="G294">
        <v>2.1190000000000002</v>
      </c>
      <c r="H294">
        <v>2.794</v>
      </c>
      <c r="I294">
        <v>2.302</v>
      </c>
      <c r="J294">
        <v>2.1829999999999998</v>
      </c>
      <c r="K294">
        <v>2.5110000000000001</v>
      </c>
      <c r="L294">
        <v>4.6029999999999998</v>
      </c>
      <c r="M294">
        <v>2.968</v>
      </c>
      <c r="N294">
        <v>2.5569999999999999</v>
      </c>
      <c r="O294">
        <v>2.363</v>
      </c>
      <c r="P294">
        <v>2.3860000000000001</v>
      </c>
    </row>
    <row r="295" spans="1:16" x14ac:dyDescent="0.35">
      <c r="A295" t="s">
        <v>62</v>
      </c>
      <c r="B295" t="s">
        <v>6</v>
      </c>
      <c r="C295" t="s">
        <v>14</v>
      </c>
      <c r="D295" t="s">
        <v>12</v>
      </c>
      <c r="E295" t="s">
        <v>13</v>
      </c>
      <c r="F295">
        <v>3.0680000000000001</v>
      </c>
      <c r="G295">
        <v>3.024</v>
      </c>
      <c r="H295">
        <v>3.7240000000000002</v>
      </c>
      <c r="I295">
        <v>3.0680000000000001</v>
      </c>
      <c r="J295">
        <v>2.9279999999999999</v>
      </c>
      <c r="K295">
        <v>3.258</v>
      </c>
      <c r="L295">
        <v>5.2930000000000001</v>
      </c>
      <c r="M295">
        <v>3.6869999999999998</v>
      </c>
      <c r="N295">
        <v>3.2639999999999998</v>
      </c>
      <c r="O295">
        <v>3.0030000000000001</v>
      </c>
      <c r="P295">
        <v>2.99</v>
      </c>
    </row>
    <row r="296" spans="1:16" x14ac:dyDescent="0.35">
      <c r="A296" t="s">
        <v>63</v>
      </c>
      <c r="B296" t="s">
        <v>6</v>
      </c>
      <c r="C296" t="s">
        <v>7</v>
      </c>
      <c r="D296" t="s">
        <v>8</v>
      </c>
      <c r="E296" t="s">
        <v>9</v>
      </c>
      <c r="F296">
        <v>45.235999999999997</v>
      </c>
      <c r="G296">
        <v>39.866999999999997</v>
      </c>
      <c r="H296">
        <v>40.561</v>
      </c>
      <c r="I296">
        <v>40.021999999999998</v>
      </c>
      <c r="J296">
        <v>52.923000000000002</v>
      </c>
      <c r="K296">
        <v>52.014000000000003</v>
      </c>
      <c r="L296">
        <v>46.174999999999997</v>
      </c>
      <c r="M296">
        <v>42.902000000000001</v>
      </c>
      <c r="N296">
        <v>35.676000000000002</v>
      </c>
      <c r="O296">
        <v>36.598999999999997</v>
      </c>
      <c r="P296">
        <v>37.585999999999999</v>
      </c>
    </row>
    <row r="297" spans="1:16" x14ac:dyDescent="0.35">
      <c r="A297" t="s">
        <v>63</v>
      </c>
      <c r="B297" t="s">
        <v>6</v>
      </c>
      <c r="C297" t="s">
        <v>7</v>
      </c>
      <c r="D297" t="s">
        <v>10</v>
      </c>
      <c r="E297" t="s">
        <v>11</v>
      </c>
      <c r="F297">
        <v>17.684000000000001</v>
      </c>
      <c r="G297">
        <v>19.663</v>
      </c>
      <c r="H297">
        <v>18.199000000000002</v>
      </c>
      <c r="I297">
        <v>17.713000000000001</v>
      </c>
      <c r="J297">
        <v>15.028</v>
      </c>
      <c r="K297">
        <v>15.978</v>
      </c>
      <c r="L297">
        <v>13.343</v>
      </c>
      <c r="M297">
        <v>11.632</v>
      </c>
      <c r="N297">
        <v>9.6829999999999998</v>
      </c>
      <c r="O297">
        <v>9.9830000000000005</v>
      </c>
      <c r="P297">
        <v>10.282</v>
      </c>
    </row>
    <row r="298" spans="1:16" x14ac:dyDescent="0.35">
      <c r="A298" t="s">
        <v>63</v>
      </c>
      <c r="B298" t="s">
        <v>6</v>
      </c>
      <c r="C298" t="s">
        <v>7</v>
      </c>
      <c r="D298" t="s">
        <v>12</v>
      </c>
      <c r="E298" t="s">
        <v>13</v>
      </c>
      <c r="F298">
        <v>23.934999999999999</v>
      </c>
      <c r="G298">
        <v>24.710999999999999</v>
      </c>
      <c r="H298">
        <v>23.547000000000001</v>
      </c>
      <c r="I298">
        <v>22.863</v>
      </c>
      <c r="J298">
        <v>21.378</v>
      </c>
      <c r="K298">
        <v>21.343</v>
      </c>
      <c r="L298">
        <v>17.646000000000001</v>
      </c>
      <c r="M298">
        <v>15.932</v>
      </c>
      <c r="N298">
        <v>13.042</v>
      </c>
      <c r="O298">
        <v>13.433999999999999</v>
      </c>
      <c r="P298">
        <v>13.842000000000001</v>
      </c>
    </row>
    <row r="299" spans="1:16" x14ac:dyDescent="0.35">
      <c r="A299" t="s">
        <v>63</v>
      </c>
      <c r="B299" t="s">
        <v>6</v>
      </c>
      <c r="C299" t="s">
        <v>14</v>
      </c>
      <c r="D299" t="s">
        <v>8</v>
      </c>
      <c r="E299" t="s">
        <v>9</v>
      </c>
      <c r="F299">
        <v>27.158999999999999</v>
      </c>
      <c r="G299">
        <v>31.452999999999999</v>
      </c>
      <c r="H299">
        <v>30.393000000000001</v>
      </c>
      <c r="I299">
        <v>29.097999999999999</v>
      </c>
      <c r="J299">
        <v>17.940999999999999</v>
      </c>
      <c r="K299">
        <v>12.939</v>
      </c>
      <c r="L299">
        <v>13.13</v>
      </c>
      <c r="M299">
        <v>13.137</v>
      </c>
      <c r="N299">
        <v>11.571999999999999</v>
      </c>
      <c r="O299">
        <v>11.157999999999999</v>
      </c>
      <c r="P299">
        <v>11.002000000000001</v>
      </c>
    </row>
    <row r="300" spans="1:16" x14ac:dyDescent="0.35">
      <c r="A300" t="s">
        <v>63</v>
      </c>
      <c r="B300" t="s">
        <v>6</v>
      </c>
      <c r="C300" t="s">
        <v>14</v>
      </c>
      <c r="D300" t="s">
        <v>10</v>
      </c>
      <c r="E300" t="s">
        <v>11</v>
      </c>
      <c r="F300">
        <v>5.7779999999999996</v>
      </c>
      <c r="G300">
        <v>4.9749999999999996</v>
      </c>
      <c r="H300">
        <v>4.6959999999999997</v>
      </c>
      <c r="I300">
        <v>4.4400000000000004</v>
      </c>
      <c r="J300">
        <v>4.9320000000000004</v>
      </c>
      <c r="K300">
        <v>3.4550000000000001</v>
      </c>
      <c r="L300">
        <v>4.7380000000000004</v>
      </c>
      <c r="M300">
        <v>4.3040000000000003</v>
      </c>
      <c r="N300">
        <v>3.8069999999999999</v>
      </c>
      <c r="O300">
        <v>3.5680000000000001</v>
      </c>
      <c r="P300">
        <v>3.4830000000000001</v>
      </c>
    </row>
    <row r="301" spans="1:16" x14ac:dyDescent="0.35">
      <c r="A301" t="s">
        <v>63</v>
      </c>
      <c r="B301" t="s">
        <v>6</v>
      </c>
      <c r="C301" t="s">
        <v>14</v>
      </c>
      <c r="D301" t="s">
        <v>12</v>
      </c>
      <c r="E301" t="s">
        <v>13</v>
      </c>
      <c r="F301">
        <v>9.7040000000000006</v>
      </c>
      <c r="G301">
        <v>9.3520000000000003</v>
      </c>
      <c r="H301">
        <v>8.8450000000000006</v>
      </c>
      <c r="I301">
        <v>8.1760000000000002</v>
      </c>
      <c r="J301">
        <v>6.78</v>
      </c>
      <c r="K301">
        <v>4.7569999999999997</v>
      </c>
      <c r="L301">
        <v>5.9279999999999999</v>
      </c>
      <c r="M301">
        <v>5.5750000000000002</v>
      </c>
      <c r="N301">
        <v>4.8979999999999997</v>
      </c>
      <c r="O301">
        <v>4.6310000000000002</v>
      </c>
      <c r="P301">
        <v>4.5309999999999997</v>
      </c>
    </row>
    <row r="302" spans="1:16" x14ac:dyDescent="0.35">
      <c r="A302" t="s">
        <v>64</v>
      </c>
      <c r="B302" t="s">
        <v>6</v>
      </c>
      <c r="C302" t="s">
        <v>7</v>
      </c>
      <c r="D302" t="s">
        <v>8</v>
      </c>
      <c r="E302" t="s">
        <v>9</v>
      </c>
      <c r="F302">
        <v>9.1059999999999999</v>
      </c>
      <c r="G302">
        <v>9.9260000000000002</v>
      </c>
      <c r="H302">
        <v>9.9510000000000005</v>
      </c>
      <c r="I302">
        <v>12.134</v>
      </c>
      <c r="J302">
        <v>11.503</v>
      </c>
      <c r="K302">
        <v>12.802</v>
      </c>
      <c r="L302">
        <v>14.79</v>
      </c>
      <c r="M302">
        <v>14.114000000000001</v>
      </c>
      <c r="N302">
        <v>11.157</v>
      </c>
      <c r="O302">
        <v>10.319000000000001</v>
      </c>
      <c r="P302">
        <v>10.127000000000001</v>
      </c>
    </row>
    <row r="303" spans="1:16" x14ac:dyDescent="0.35">
      <c r="A303" t="s">
        <v>64</v>
      </c>
      <c r="B303" t="s">
        <v>6</v>
      </c>
      <c r="C303" t="s">
        <v>7</v>
      </c>
      <c r="D303" t="s">
        <v>10</v>
      </c>
      <c r="E303" t="s">
        <v>11</v>
      </c>
      <c r="F303">
        <v>1.8540000000000001</v>
      </c>
      <c r="G303">
        <v>2.1080000000000001</v>
      </c>
      <c r="H303">
        <v>2.5499999999999998</v>
      </c>
      <c r="I303">
        <v>2.274</v>
      </c>
      <c r="J303">
        <v>2.0960000000000001</v>
      </c>
      <c r="K303">
        <v>2.6760000000000002</v>
      </c>
      <c r="L303">
        <v>3.629</v>
      </c>
      <c r="M303">
        <v>3.008</v>
      </c>
      <c r="N303">
        <v>1.8580000000000001</v>
      </c>
      <c r="O303">
        <v>1.78</v>
      </c>
      <c r="P303">
        <v>1.7889999999999999</v>
      </c>
    </row>
    <row r="304" spans="1:16" x14ac:dyDescent="0.35">
      <c r="A304" t="s">
        <v>64</v>
      </c>
      <c r="B304" t="s">
        <v>6</v>
      </c>
      <c r="C304" t="s">
        <v>7</v>
      </c>
      <c r="D304" t="s">
        <v>12</v>
      </c>
      <c r="E304" t="s">
        <v>13</v>
      </c>
      <c r="F304">
        <v>3.1320000000000001</v>
      </c>
      <c r="G304">
        <v>3.4710000000000001</v>
      </c>
      <c r="H304">
        <v>3.847</v>
      </c>
      <c r="I304">
        <v>4.0060000000000002</v>
      </c>
      <c r="J304">
        <v>3.7509999999999999</v>
      </c>
      <c r="K304">
        <v>4.3819999999999997</v>
      </c>
      <c r="L304">
        <v>5.423</v>
      </c>
      <c r="M304">
        <v>4.7670000000000003</v>
      </c>
      <c r="N304">
        <v>3.3069999999999999</v>
      </c>
      <c r="O304">
        <v>3.048</v>
      </c>
      <c r="P304">
        <v>2.9729999999999999</v>
      </c>
    </row>
    <row r="305" spans="1:16" x14ac:dyDescent="0.35">
      <c r="A305" t="s">
        <v>64</v>
      </c>
      <c r="B305" t="s">
        <v>6</v>
      </c>
      <c r="C305" t="s">
        <v>14</v>
      </c>
      <c r="D305" t="s">
        <v>8</v>
      </c>
      <c r="E305" t="s">
        <v>9</v>
      </c>
      <c r="F305">
        <v>9.8309999999999995</v>
      </c>
      <c r="G305">
        <v>8.0619999999999994</v>
      </c>
      <c r="H305">
        <v>9.3010000000000002</v>
      </c>
      <c r="I305">
        <v>8.5830000000000002</v>
      </c>
      <c r="J305">
        <v>8.15</v>
      </c>
      <c r="K305">
        <v>8.0030000000000001</v>
      </c>
      <c r="L305">
        <v>9.26</v>
      </c>
      <c r="M305">
        <v>7.6959999999999997</v>
      </c>
      <c r="N305">
        <v>5.5940000000000003</v>
      </c>
      <c r="O305">
        <v>5.1639999999999997</v>
      </c>
      <c r="P305">
        <v>5.12</v>
      </c>
    </row>
    <row r="306" spans="1:16" x14ac:dyDescent="0.35">
      <c r="A306" t="s">
        <v>64</v>
      </c>
      <c r="B306" t="s">
        <v>6</v>
      </c>
      <c r="C306" t="s">
        <v>14</v>
      </c>
      <c r="D306" t="s">
        <v>10</v>
      </c>
      <c r="E306" t="s">
        <v>11</v>
      </c>
      <c r="F306">
        <v>3.2320000000000002</v>
      </c>
      <c r="G306">
        <v>3.1619999999999999</v>
      </c>
      <c r="H306">
        <v>3.371</v>
      </c>
      <c r="I306">
        <v>3.3889999999999998</v>
      </c>
      <c r="J306">
        <v>2.9780000000000002</v>
      </c>
      <c r="K306">
        <v>2.8090000000000002</v>
      </c>
      <c r="L306">
        <v>3.415</v>
      </c>
      <c r="M306">
        <v>2.9950000000000001</v>
      </c>
      <c r="N306">
        <v>2.0419999999999998</v>
      </c>
      <c r="O306">
        <v>1.9079999999999999</v>
      </c>
      <c r="P306">
        <v>1.87</v>
      </c>
    </row>
    <row r="307" spans="1:16" x14ac:dyDescent="0.35">
      <c r="A307" t="s">
        <v>64</v>
      </c>
      <c r="B307" t="s">
        <v>6</v>
      </c>
      <c r="C307" t="s">
        <v>14</v>
      </c>
      <c r="D307" t="s">
        <v>12</v>
      </c>
      <c r="E307" t="s">
        <v>13</v>
      </c>
      <c r="F307">
        <v>4.8769999999999998</v>
      </c>
      <c r="G307">
        <v>4.3710000000000004</v>
      </c>
      <c r="H307">
        <v>4.8259999999999996</v>
      </c>
      <c r="I307">
        <v>4.657</v>
      </c>
      <c r="J307">
        <v>4.1909999999999998</v>
      </c>
      <c r="K307">
        <v>4.0220000000000002</v>
      </c>
      <c r="L307">
        <v>4.7229999999999999</v>
      </c>
      <c r="M307">
        <v>4.0259999999999998</v>
      </c>
      <c r="N307">
        <v>2.786</v>
      </c>
      <c r="O307">
        <v>2.5680000000000001</v>
      </c>
      <c r="P307">
        <v>2.5059999999999998</v>
      </c>
    </row>
    <row r="308" spans="1:16" x14ac:dyDescent="0.35">
      <c r="A308" t="s">
        <v>65</v>
      </c>
      <c r="B308" t="s">
        <v>6</v>
      </c>
      <c r="C308" t="s">
        <v>7</v>
      </c>
      <c r="D308" t="s">
        <v>8</v>
      </c>
      <c r="E308" t="s">
        <v>9</v>
      </c>
      <c r="F308">
        <v>17.056999999999999</v>
      </c>
      <c r="G308">
        <v>17.324999999999999</v>
      </c>
      <c r="H308">
        <v>17.527000000000001</v>
      </c>
      <c r="I308">
        <v>17.584</v>
      </c>
      <c r="J308">
        <v>17.184999999999999</v>
      </c>
      <c r="K308">
        <v>17.434000000000001</v>
      </c>
      <c r="L308">
        <v>20.146000000000001</v>
      </c>
      <c r="M308">
        <v>19.762</v>
      </c>
      <c r="N308">
        <v>18.161000000000001</v>
      </c>
      <c r="O308">
        <v>17.937000000000001</v>
      </c>
      <c r="P308">
        <v>17.771000000000001</v>
      </c>
    </row>
    <row r="309" spans="1:16" x14ac:dyDescent="0.35">
      <c r="A309" t="s">
        <v>65</v>
      </c>
      <c r="B309" t="s">
        <v>6</v>
      </c>
      <c r="C309" t="s">
        <v>7</v>
      </c>
      <c r="D309" t="s">
        <v>10</v>
      </c>
      <c r="E309" t="s">
        <v>11</v>
      </c>
      <c r="F309">
        <v>7.5679999999999996</v>
      </c>
      <c r="G309">
        <v>7.6639999999999997</v>
      </c>
      <c r="H309">
        <v>7.7409999999999997</v>
      </c>
      <c r="I309">
        <v>7.8129999999999997</v>
      </c>
      <c r="J309">
        <v>7.7930000000000001</v>
      </c>
      <c r="K309">
        <v>7.9109999999999996</v>
      </c>
      <c r="L309">
        <v>8.3670000000000009</v>
      </c>
      <c r="M309">
        <v>8.7409999999999997</v>
      </c>
      <c r="N309">
        <v>8.2530000000000001</v>
      </c>
      <c r="O309">
        <v>8.1470000000000002</v>
      </c>
      <c r="P309">
        <v>8.077</v>
      </c>
    </row>
    <row r="310" spans="1:16" x14ac:dyDescent="0.35">
      <c r="A310" t="s">
        <v>65</v>
      </c>
      <c r="B310" t="s">
        <v>6</v>
      </c>
      <c r="C310" t="s">
        <v>7</v>
      </c>
      <c r="D310" t="s">
        <v>12</v>
      </c>
      <c r="E310" t="s">
        <v>13</v>
      </c>
      <c r="F310">
        <v>9.2260000000000009</v>
      </c>
      <c r="G310">
        <v>9.2949999999999999</v>
      </c>
      <c r="H310">
        <v>9.3409999999999993</v>
      </c>
      <c r="I310">
        <v>9.3559999999999999</v>
      </c>
      <c r="J310">
        <v>9.2309999999999999</v>
      </c>
      <c r="K310">
        <v>9.3350000000000009</v>
      </c>
      <c r="L310">
        <v>10.055999999999999</v>
      </c>
      <c r="M310">
        <v>10.329000000000001</v>
      </c>
      <c r="N310">
        <v>9.7469999999999999</v>
      </c>
      <c r="O310">
        <v>9.6539999999999999</v>
      </c>
      <c r="P310">
        <v>9.6069999999999993</v>
      </c>
    </row>
    <row r="311" spans="1:16" x14ac:dyDescent="0.35">
      <c r="A311" t="s">
        <v>65</v>
      </c>
      <c r="B311" t="s">
        <v>6</v>
      </c>
      <c r="C311" t="s">
        <v>14</v>
      </c>
      <c r="D311" t="s">
        <v>8</v>
      </c>
      <c r="E311" t="s">
        <v>9</v>
      </c>
      <c r="F311">
        <v>14.452999999999999</v>
      </c>
      <c r="G311">
        <v>14.75</v>
      </c>
      <c r="H311">
        <v>14.856</v>
      </c>
      <c r="I311">
        <v>15.175000000000001</v>
      </c>
      <c r="J311">
        <v>14.932</v>
      </c>
      <c r="K311">
        <v>15.081</v>
      </c>
      <c r="L311">
        <v>16.669</v>
      </c>
      <c r="M311">
        <v>16.414999999999999</v>
      </c>
      <c r="N311">
        <v>15.071</v>
      </c>
      <c r="O311">
        <v>14.941000000000001</v>
      </c>
      <c r="P311">
        <v>14.885</v>
      </c>
    </row>
    <row r="312" spans="1:16" x14ac:dyDescent="0.35">
      <c r="A312" t="s">
        <v>65</v>
      </c>
      <c r="B312" t="s">
        <v>6</v>
      </c>
      <c r="C312" t="s">
        <v>14</v>
      </c>
      <c r="D312" t="s">
        <v>10</v>
      </c>
      <c r="E312" t="s">
        <v>11</v>
      </c>
      <c r="F312">
        <v>6.0060000000000002</v>
      </c>
      <c r="G312">
        <v>6.1929999999999996</v>
      </c>
      <c r="H312">
        <v>6.335</v>
      </c>
      <c r="I312">
        <v>6.4720000000000004</v>
      </c>
      <c r="J312">
        <v>6.4729999999999999</v>
      </c>
      <c r="K312">
        <v>6.5570000000000004</v>
      </c>
      <c r="L312">
        <v>7.1740000000000004</v>
      </c>
      <c r="M312">
        <v>7.2530000000000001</v>
      </c>
      <c r="N312">
        <v>6.7190000000000003</v>
      </c>
      <c r="O312">
        <v>6.6360000000000001</v>
      </c>
      <c r="P312">
        <v>6.577</v>
      </c>
    </row>
    <row r="313" spans="1:16" x14ac:dyDescent="0.35">
      <c r="A313" t="s">
        <v>65</v>
      </c>
      <c r="B313" t="s">
        <v>6</v>
      </c>
      <c r="C313" t="s">
        <v>14</v>
      </c>
      <c r="D313" t="s">
        <v>12</v>
      </c>
      <c r="E313" t="s">
        <v>13</v>
      </c>
      <c r="F313">
        <v>7.2240000000000002</v>
      </c>
      <c r="G313">
        <v>7.3739999999999997</v>
      </c>
      <c r="H313">
        <v>7.4710000000000001</v>
      </c>
      <c r="I313">
        <v>7.593</v>
      </c>
      <c r="J313">
        <v>7.5309999999999997</v>
      </c>
      <c r="K313">
        <v>7.5990000000000002</v>
      </c>
      <c r="L313">
        <v>8.2959999999999994</v>
      </c>
      <c r="M313">
        <v>8.3480000000000008</v>
      </c>
      <c r="N313">
        <v>7.7370000000000001</v>
      </c>
      <c r="O313">
        <v>7.6779999999999999</v>
      </c>
      <c r="P313">
        <v>7.65</v>
      </c>
    </row>
    <row r="314" spans="1:16" x14ac:dyDescent="0.35">
      <c r="A314" t="s">
        <v>66</v>
      </c>
      <c r="B314" t="s">
        <v>6</v>
      </c>
      <c r="C314" t="s">
        <v>7</v>
      </c>
      <c r="D314" t="s">
        <v>8</v>
      </c>
      <c r="E314" t="s">
        <v>9</v>
      </c>
      <c r="F314">
        <v>11.718999999999999</v>
      </c>
      <c r="G314">
        <v>11.847</v>
      </c>
      <c r="H314">
        <v>11.901</v>
      </c>
      <c r="I314">
        <v>11.811</v>
      </c>
      <c r="J314">
        <v>11.385999999999999</v>
      </c>
      <c r="K314">
        <v>11.407999999999999</v>
      </c>
      <c r="L314">
        <v>12.853</v>
      </c>
      <c r="M314">
        <v>12.763</v>
      </c>
      <c r="N314">
        <v>11.69</v>
      </c>
      <c r="O314">
        <v>11.472</v>
      </c>
      <c r="P314">
        <v>11.33</v>
      </c>
    </row>
    <row r="315" spans="1:16" x14ac:dyDescent="0.35">
      <c r="A315" t="s">
        <v>66</v>
      </c>
      <c r="B315" t="s">
        <v>6</v>
      </c>
      <c r="C315" t="s">
        <v>7</v>
      </c>
      <c r="D315" t="s">
        <v>10</v>
      </c>
      <c r="E315" t="s">
        <v>11</v>
      </c>
      <c r="F315">
        <v>4.548</v>
      </c>
      <c r="G315">
        <v>4.601</v>
      </c>
      <c r="H315">
        <v>4.6150000000000002</v>
      </c>
      <c r="I315">
        <v>4.6070000000000002</v>
      </c>
      <c r="J315">
        <v>4.5229999999999997</v>
      </c>
      <c r="K315">
        <v>4.5190000000000001</v>
      </c>
      <c r="L315">
        <v>4.6230000000000002</v>
      </c>
      <c r="M315">
        <v>4.91</v>
      </c>
      <c r="N315">
        <v>4.5919999999999996</v>
      </c>
      <c r="O315">
        <v>4.508</v>
      </c>
      <c r="P315">
        <v>4.4669999999999996</v>
      </c>
    </row>
    <row r="316" spans="1:16" x14ac:dyDescent="0.35">
      <c r="A316" t="s">
        <v>66</v>
      </c>
      <c r="B316" t="s">
        <v>6</v>
      </c>
      <c r="C316" t="s">
        <v>7</v>
      </c>
      <c r="D316" t="s">
        <v>12</v>
      </c>
      <c r="E316" t="s">
        <v>13</v>
      </c>
      <c r="F316">
        <v>6.7489999999999997</v>
      </c>
      <c r="G316">
        <v>6.851</v>
      </c>
      <c r="H316">
        <v>6.88</v>
      </c>
      <c r="I316">
        <v>6.8609999999999998</v>
      </c>
      <c r="J316">
        <v>6.6859999999999999</v>
      </c>
      <c r="K316">
        <v>6.7009999999999996</v>
      </c>
      <c r="L316">
        <v>7.2329999999999997</v>
      </c>
      <c r="M316">
        <v>7.3849999999999998</v>
      </c>
      <c r="N316">
        <v>6.8529999999999998</v>
      </c>
      <c r="O316">
        <v>6.7130000000000001</v>
      </c>
      <c r="P316">
        <v>6.6289999999999996</v>
      </c>
    </row>
    <row r="317" spans="1:16" x14ac:dyDescent="0.35">
      <c r="A317" t="s">
        <v>66</v>
      </c>
      <c r="B317" t="s">
        <v>6</v>
      </c>
      <c r="C317" t="s">
        <v>14</v>
      </c>
      <c r="D317" t="s">
        <v>8</v>
      </c>
      <c r="E317" t="s">
        <v>9</v>
      </c>
      <c r="F317">
        <v>9.1050000000000004</v>
      </c>
      <c r="G317">
        <v>9.2989999999999995</v>
      </c>
      <c r="H317">
        <v>9.3390000000000004</v>
      </c>
      <c r="I317">
        <v>9.4550000000000001</v>
      </c>
      <c r="J317">
        <v>9.1760000000000002</v>
      </c>
      <c r="K317">
        <v>9.1549999999999994</v>
      </c>
      <c r="L317">
        <v>10.058</v>
      </c>
      <c r="M317">
        <v>9.9309999999999992</v>
      </c>
      <c r="N317">
        <v>9.0039999999999996</v>
      </c>
      <c r="O317">
        <v>8.8330000000000002</v>
      </c>
      <c r="P317">
        <v>8.7439999999999998</v>
      </c>
    </row>
    <row r="318" spans="1:16" x14ac:dyDescent="0.35">
      <c r="A318" t="s">
        <v>66</v>
      </c>
      <c r="B318" t="s">
        <v>6</v>
      </c>
      <c r="C318" t="s">
        <v>14</v>
      </c>
      <c r="D318" t="s">
        <v>10</v>
      </c>
      <c r="E318" t="s">
        <v>11</v>
      </c>
      <c r="F318">
        <v>3.23</v>
      </c>
      <c r="G318">
        <v>3.3559999999999999</v>
      </c>
      <c r="H318">
        <v>3.4329999999999998</v>
      </c>
      <c r="I318">
        <v>3.476</v>
      </c>
      <c r="J318">
        <v>3.4180000000000001</v>
      </c>
      <c r="K318">
        <v>3.4060000000000001</v>
      </c>
      <c r="L318">
        <v>3.72</v>
      </c>
      <c r="M318">
        <v>3.7610000000000001</v>
      </c>
      <c r="N318">
        <v>3.4009999999999998</v>
      </c>
      <c r="O318">
        <v>3.3279999999999998</v>
      </c>
      <c r="P318">
        <v>3.2789999999999999</v>
      </c>
    </row>
    <row r="319" spans="1:16" x14ac:dyDescent="0.35">
      <c r="A319" t="s">
        <v>66</v>
      </c>
      <c r="B319" t="s">
        <v>6</v>
      </c>
      <c r="C319" t="s">
        <v>14</v>
      </c>
      <c r="D319" t="s">
        <v>12</v>
      </c>
      <c r="E319" t="s">
        <v>13</v>
      </c>
      <c r="F319">
        <v>5.069</v>
      </c>
      <c r="G319">
        <v>5.2309999999999999</v>
      </c>
      <c r="H319">
        <v>5.3019999999999996</v>
      </c>
      <c r="I319">
        <v>5.3769999999999998</v>
      </c>
      <c r="J319">
        <v>5.2629999999999999</v>
      </c>
      <c r="K319">
        <v>5.2549999999999999</v>
      </c>
      <c r="L319">
        <v>5.7640000000000002</v>
      </c>
      <c r="M319">
        <v>5.7380000000000004</v>
      </c>
      <c r="N319">
        <v>5.2</v>
      </c>
      <c r="O319">
        <v>5.093</v>
      </c>
      <c r="P319">
        <v>5.0250000000000004</v>
      </c>
    </row>
    <row r="320" spans="1:16" x14ac:dyDescent="0.35">
      <c r="A320" t="s">
        <v>67</v>
      </c>
      <c r="B320" t="s">
        <v>6</v>
      </c>
      <c r="C320" t="s">
        <v>7</v>
      </c>
      <c r="D320" t="s">
        <v>8</v>
      </c>
      <c r="E320" t="s">
        <v>9</v>
      </c>
      <c r="F320">
        <v>9.9710000000000001</v>
      </c>
      <c r="G320">
        <v>12.188000000000001</v>
      </c>
      <c r="H320">
        <v>10.544</v>
      </c>
      <c r="I320">
        <v>9.9570000000000007</v>
      </c>
      <c r="J320">
        <v>11.375</v>
      </c>
      <c r="K320">
        <v>11.733000000000001</v>
      </c>
      <c r="L320">
        <v>18.355</v>
      </c>
      <c r="M320">
        <v>14.954000000000001</v>
      </c>
      <c r="N320">
        <v>16.349</v>
      </c>
      <c r="O320">
        <v>13.849</v>
      </c>
      <c r="P320">
        <v>15.585000000000001</v>
      </c>
    </row>
    <row r="321" spans="1:16" x14ac:dyDescent="0.35">
      <c r="A321" t="s">
        <v>67</v>
      </c>
      <c r="B321" t="s">
        <v>6</v>
      </c>
      <c r="C321" t="s">
        <v>7</v>
      </c>
      <c r="D321" t="s">
        <v>10</v>
      </c>
      <c r="E321" t="s">
        <v>11</v>
      </c>
      <c r="F321">
        <v>6.5389999999999997</v>
      </c>
      <c r="G321">
        <v>5.6429999999999998</v>
      </c>
      <c r="H321">
        <v>5.6879999999999997</v>
      </c>
      <c r="I321">
        <v>4.9039999999999999</v>
      </c>
      <c r="J321">
        <v>4.7850000000000001</v>
      </c>
      <c r="K321">
        <v>4.2690000000000001</v>
      </c>
      <c r="L321">
        <v>5.6740000000000004</v>
      </c>
      <c r="M321">
        <v>4.8040000000000003</v>
      </c>
      <c r="N321">
        <v>3.9889999999999999</v>
      </c>
      <c r="O321">
        <v>6.1639999999999997</v>
      </c>
      <c r="P321">
        <v>7.0309999999999997</v>
      </c>
    </row>
    <row r="322" spans="1:16" x14ac:dyDescent="0.35">
      <c r="A322" t="s">
        <v>67</v>
      </c>
      <c r="B322" t="s">
        <v>6</v>
      </c>
      <c r="C322" t="s">
        <v>7</v>
      </c>
      <c r="D322" t="s">
        <v>12</v>
      </c>
      <c r="E322" t="s">
        <v>13</v>
      </c>
      <c r="F322">
        <v>6.8079999999999998</v>
      </c>
      <c r="G322">
        <v>6.133</v>
      </c>
      <c r="H322">
        <v>6.0640000000000001</v>
      </c>
      <c r="I322">
        <v>5.3</v>
      </c>
      <c r="J322">
        <v>5.3230000000000004</v>
      </c>
      <c r="K322">
        <v>4.8470000000000004</v>
      </c>
      <c r="L322">
        <v>6.6189999999999998</v>
      </c>
      <c r="M322">
        <v>5.5449999999999999</v>
      </c>
      <c r="N322">
        <v>5.0570000000000004</v>
      </c>
      <c r="O322">
        <v>6.7919999999999998</v>
      </c>
      <c r="P322">
        <v>7.766</v>
      </c>
    </row>
    <row r="323" spans="1:16" x14ac:dyDescent="0.35">
      <c r="A323" t="s">
        <v>67</v>
      </c>
      <c r="B323" t="s">
        <v>6</v>
      </c>
      <c r="C323" t="s">
        <v>14</v>
      </c>
      <c r="D323" t="s">
        <v>8</v>
      </c>
      <c r="E323" t="s">
        <v>9</v>
      </c>
      <c r="F323">
        <v>19.190999999999999</v>
      </c>
      <c r="G323">
        <v>13.798</v>
      </c>
      <c r="H323">
        <v>15.725</v>
      </c>
      <c r="I323">
        <v>13.805</v>
      </c>
      <c r="J323">
        <v>12.237</v>
      </c>
      <c r="K323">
        <v>10.44</v>
      </c>
      <c r="L323">
        <v>17.321999999999999</v>
      </c>
      <c r="M323">
        <v>18.221</v>
      </c>
      <c r="N323">
        <v>20.684999999999999</v>
      </c>
      <c r="O323">
        <v>18.082999999999998</v>
      </c>
      <c r="P323">
        <v>19.327000000000002</v>
      </c>
    </row>
    <row r="324" spans="1:16" x14ac:dyDescent="0.35">
      <c r="A324" t="s">
        <v>67</v>
      </c>
      <c r="B324" t="s">
        <v>6</v>
      </c>
      <c r="C324" t="s">
        <v>14</v>
      </c>
      <c r="D324" t="s">
        <v>10</v>
      </c>
      <c r="E324" t="s">
        <v>11</v>
      </c>
      <c r="F324">
        <v>6.78</v>
      </c>
      <c r="G324">
        <v>5.484</v>
      </c>
      <c r="H324">
        <v>6.6130000000000004</v>
      </c>
      <c r="I324">
        <v>5.4329999999999998</v>
      </c>
      <c r="J324">
        <v>4.7539999999999996</v>
      </c>
      <c r="K324">
        <v>3.5049999999999999</v>
      </c>
      <c r="L324">
        <v>6.07</v>
      </c>
      <c r="M324">
        <v>5.867</v>
      </c>
      <c r="N324">
        <v>4.8739999999999997</v>
      </c>
      <c r="O324">
        <v>5.5289999999999999</v>
      </c>
      <c r="P324">
        <v>5.7069999999999999</v>
      </c>
    </row>
    <row r="325" spans="1:16" x14ac:dyDescent="0.35">
      <c r="A325" t="s">
        <v>67</v>
      </c>
      <c r="B325" t="s">
        <v>6</v>
      </c>
      <c r="C325" t="s">
        <v>14</v>
      </c>
      <c r="D325" t="s">
        <v>12</v>
      </c>
      <c r="E325" t="s">
        <v>13</v>
      </c>
      <c r="F325">
        <v>7.8570000000000002</v>
      </c>
      <c r="G325">
        <v>6.2439999999999998</v>
      </c>
      <c r="H325">
        <v>7.4130000000000003</v>
      </c>
      <c r="I325">
        <v>6.19</v>
      </c>
      <c r="J325">
        <v>5.4130000000000003</v>
      </c>
      <c r="K325">
        <v>4.0759999999999996</v>
      </c>
      <c r="L325">
        <v>6.9690000000000003</v>
      </c>
      <c r="M325">
        <v>6.7839999999999998</v>
      </c>
      <c r="N325">
        <v>6.0670000000000002</v>
      </c>
      <c r="O325">
        <v>6.5270000000000001</v>
      </c>
      <c r="P325">
        <v>6.8410000000000002</v>
      </c>
    </row>
    <row r="326" spans="1:16" x14ac:dyDescent="0.35">
      <c r="A326" t="s">
        <v>68</v>
      </c>
      <c r="B326" t="s">
        <v>6</v>
      </c>
      <c r="C326" t="s">
        <v>7</v>
      </c>
      <c r="D326" t="s">
        <v>8</v>
      </c>
      <c r="E326" t="s">
        <v>9</v>
      </c>
      <c r="F326">
        <v>51.195</v>
      </c>
      <c r="G326">
        <v>50.088000000000001</v>
      </c>
      <c r="H326">
        <v>49.002000000000002</v>
      </c>
      <c r="I326">
        <v>49.29</v>
      </c>
      <c r="J326">
        <v>49.655000000000001</v>
      </c>
      <c r="K326">
        <v>49.835999999999999</v>
      </c>
      <c r="L326">
        <v>56.03</v>
      </c>
      <c r="M326">
        <v>53.667000000000002</v>
      </c>
      <c r="N326">
        <v>50.427</v>
      </c>
      <c r="O326">
        <v>49.651000000000003</v>
      </c>
      <c r="P326">
        <v>49.302999999999997</v>
      </c>
    </row>
    <row r="327" spans="1:16" x14ac:dyDescent="0.35">
      <c r="A327" t="s">
        <v>68</v>
      </c>
      <c r="B327" t="s">
        <v>6</v>
      </c>
      <c r="C327" t="s">
        <v>7</v>
      </c>
      <c r="D327" t="s">
        <v>10</v>
      </c>
      <c r="E327" t="s">
        <v>11</v>
      </c>
      <c r="F327">
        <v>19.908999999999999</v>
      </c>
      <c r="G327">
        <v>19.626000000000001</v>
      </c>
      <c r="H327">
        <v>19.341000000000001</v>
      </c>
      <c r="I327">
        <v>19.443999999999999</v>
      </c>
      <c r="J327">
        <v>19.585999999999999</v>
      </c>
      <c r="K327">
        <v>19.640999999999998</v>
      </c>
      <c r="L327">
        <v>21.247</v>
      </c>
      <c r="M327">
        <v>21.352</v>
      </c>
      <c r="N327">
        <v>19.849</v>
      </c>
      <c r="O327">
        <v>19.459</v>
      </c>
      <c r="P327">
        <v>19.257000000000001</v>
      </c>
    </row>
    <row r="328" spans="1:16" x14ac:dyDescent="0.35">
      <c r="A328" t="s">
        <v>68</v>
      </c>
      <c r="B328" t="s">
        <v>6</v>
      </c>
      <c r="C328" t="s">
        <v>7</v>
      </c>
      <c r="D328" t="s">
        <v>12</v>
      </c>
      <c r="E328" t="s">
        <v>13</v>
      </c>
      <c r="F328">
        <v>25.827000000000002</v>
      </c>
      <c r="G328">
        <v>25.195</v>
      </c>
      <c r="H328">
        <v>24.526</v>
      </c>
      <c r="I328">
        <v>24.45</v>
      </c>
      <c r="J328">
        <v>24.436</v>
      </c>
      <c r="K328">
        <v>24.327000000000002</v>
      </c>
      <c r="L328">
        <v>26.501000000000001</v>
      </c>
      <c r="M328">
        <v>26.132000000000001</v>
      </c>
      <c r="N328">
        <v>24.477</v>
      </c>
      <c r="O328">
        <v>24.023</v>
      </c>
      <c r="P328">
        <v>23.792999999999999</v>
      </c>
    </row>
    <row r="329" spans="1:16" x14ac:dyDescent="0.35">
      <c r="A329" t="s">
        <v>68</v>
      </c>
      <c r="B329" t="s">
        <v>6</v>
      </c>
      <c r="C329" t="s">
        <v>14</v>
      </c>
      <c r="D329" t="s">
        <v>8</v>
      </c>
      <c r="E329" t="s">
        <v>9</v>
      </c>
      <c r="F329">
        <v>46.579000000000001</v>
      </c>
      <c r="G329">
        <v>45.713000000000001</v>
      </c>
      <c r="H329">
        <v>44.887</v>
      </c>
      <c r="I329">
        <v>45.16</v>
      </c>
      <c r="J329">
        <v>45.502000000000002</v>
      </c>
      <c r="K329">
        <v>45.677999999999997</v>
      </c>
      <c r="L329">
        <v>50.606999999999999</v>
      </c>
      <c r="M329">
        <v>48.697000000000003</v>
      </c>
      <c r="N329">
        <v>46.005000000000003</v>
      </c>
      <c r="O329">
        <v>44.988</v>
      </c>
      <c r="P329">
        <v>44.597999999999999</v>
      </c>
    </row>
    <row r="330" spans="1:16" x14ac:dyDescent="0.35">
      <c r="A330" t="s">
        <v>68</v>
      </c>
      <c r="B330" t="s">
        <v>6</v>
      </c>
      <c r="C330" t="s">
        <v>14</v>
      </c>
      <c r="D330" t="s">
        <v>10</v>
      </c>
      <c r="E330" t="s">
        <v>11</v>
      </c>
      <c r="F330">
        <v>17.062000000000001</v>
      </c>
      <c r="G330">
        <v>16.95</v>
      </c>
      <c r="H330">
        <v>16.843</v>
      </c>
      <c r="I330">
        <v>16.934000000000001</v>
      </c>
      <c r="J330">
        <v>17.061</v>
      </c>
      <c r="K330">
        <v>17.111000000000001</v>
      </c>
      <c r="L330">
        <v>19.100000000000001</v>
      </c>
      <c r="M330">
        <v>18.925000000000001</v>
      </c>
      <c r="N330">
        <v>17.25</v>
      </c>
      <c r="O330">
        <v>16.812000000000001</v>
      </c>
      <c r="P330">
        <v>16.585000000000001</v>
      </c>
    </row>
    <row r="331" spans="1:16" x14ac:dyDescent="0.35">
      <c r="A331" t="s">
        <v>68</v>
      </c>
      <c r="B331" t="s">
        <v>6</v>
      </c>
      <c r="C331" t="s">
        <v>14</v>
      </c>
      <c r="D331" t="s">
        <v>12</v>
      </c>
      <c r="E331" t="s">
        <v>13</v>
      </c>
      <c r="F331">
        <v>21.96</v>
      </c>
      <c r="G331">
        <v>21.56</v>
      </c>
      <c r="H331">
        <v>21.120999999999999</v>
      </c>
      <c r="I331">
        <v>21.053000000000001</v>
      </c>
      <c r="J331">
        <v>21.04</v>
      </c>
      <c r="K331">
        <v>20.942</v>
      </c>
      <c r="L331">
        <v>23.234000000000002</v>
      </c>
      <c r="M331">
        <v>22.788</v>
      </c>
      <c r="N331">
        <v>21.012</v>
      </c>
      <c r="O331">
        <v>20.548999999999999</v>
      </c>
      <c r="P331">
        <v>20.318999999999999</v>
      </c>
    </row>
    <row r="332" spans="1:16" x14ac:dyDescent="0.35">
      <c r="A332" t="s">
        <v>69</v>
      </c>
      <c r="B332" t="s">
        <v>6</v>
      </c>
      <c r="C332" t="s">
        <v>7</v>
      </c>
      <c r="D332" t="s">
        <v>8</v>
      </c>
      <c r="E332" t="s">
        <v>9</v>
      </c>
      <c r="F332">
        <v>4.6849999999999996</v>
      </c>
      <c r="G332">
        <v>4.9080000000000004</v>
      </c>
      <c r="H332">
        <v>5.1849999999999996</v>
      </c>
      <c r="I332">
        <v>5.4589999999999996</v>
      </c>
      <c r="J332">
        <v>5.7990000000000004</v>
      </c>
      <c r="K332">
        <v>6.0940000000000003</v>
      </c>
      <c r="L332">
        <v>8.1069999999999993</v>
      </c>
      <c r="M332">
        <v>8.1039999999999992</v>
      </c>
      <c r="N332">
        <v>7.26</v>
      </c>
      <c r="O332">
        <v>7.0919999999999996</v>
      </c>
      <c r="P332">
        <v>7.0679999999999996</v>
      </c>
    </row>
    <row r="333" spans="1:16" x14ac:dyDescent="0.35">
      <c r="A333" t="s">
        <v>69</v>
      </c>
      <c r="B333" t="s">
        <v>6</v>
      </c>
      <c r="C333" t="s">
        <v>7</v>
      </c>
      <c r="D333" t="s">
        <v>10</v>
      </c>
      <c r="E333" t="s">
        <v>11</v>
      </c>
      <c r="F333">
        <v>2.2639999999999998</v>
      </c>
      <c r="G333">
        <v>2.3159999999999998</v>
      </c>
      <c r="H333">
        <v>2.415</v>
      </c>
      <c r="I333">
        <v>2.508</v>
      </c>
      <c r="J333">
        <v>2.6549999999999998</v>
      </c>
      <c r="K333">
        <v>2.762</v>
      </c>
      <c r="L333">
        <v>3.7160000000000002</v>
      </c>
      <c r="M333">
        <v>3.8370000000000002</v>
      </c>
      <c r="N333">
        <v>3.4239999999999999</v>
      </c>
      <c r="O333">
        <v>3.3559999999999999</v>
      </c>
      <c r="P333">
        <v>3.3519999999999999</v>
      </c>
    </row>
    <row r="334" spans="1:16" x14ac:dyDescent="0.35">
      <c r="A334" t="s">
        <v>69</v>
      </c>
      <c r="B334" t="s">
        <v>6</v>
      </c>
      <c r="C334" t="s">
        <v>7</v>
      </c>
      <c r="D334" t="s">
        <v>12</v>
      </c>
      <c r="E334" t="s">
        <v>13</v>
      </c>
      <c r="F334">
        <v>3.093</v>
      </c>
      <c r="G334">
        <v>3.19</v>
      </c>
      <c r="H334">
        <v>3.335</v>
      </c>
      <c r="I334">
        <v>3.4729999999999999</v>
      </c>
      <c r="J334">
        <v>3.6680000000000001</v>
      </c>
      <c r="K334">
        <v>3.8180000000000001</v>
      </c>
      <c r="L334">
        <v>5.0960000000000001</v>
      </c>
      <c r="M334">
        <v>5.149</v>
      </c>
      <c r="N334">
        <v>4.5839999999999996</v>
      </c>
      <c r="O334">
        <v>4.4729999999999999</v>
      </c>
      <c r="P334">
        <v>4.45</v>
      </c>
    </row>
    <row r="335" spans="1:16" x14ac:dyDescent="0.35">
      <c r="A335" t="s">
        <v>69</v>
      </c>
      <c r="B335" t="s">
        <v>6</v>
      </c>
      <c r="C335" t="s">
        <v>14</v>
      </c>
      <c r="D335" t="s">
        <v>8</v>
      </c>
      <c r="E335" t="s">
        <v>9</v>
      </c>
      <c r="F335">
        <v>2.6949999999999998</v>
      </c>
      <c r="G335">
        <v>2.782</v>
      </c>
      <c r="H335">
        <v>2.903</v>
      </c>
      <c r="I335">
        <v>3.0219999999999998</v>
      </c>
      <c r="J335">
        <v>3.181</v>
      </c>
      <c r="K335">
        <v>3.3109999999999999</v>
      </c>
      <c r="L335">
        <v>4.3369999999999997</v>
      </c>
      <c r="M335">
        <v>4.3780000000000001</v>
      </c>
      <c r="N335">
        <v>3.8690000000000002</v>
      </c>
      <c r="O335">
        <v>3.7749999999999999</v>
      </c>
      <c r="P335">
        <v>3.78</v>
      </c>
    </row>
    <row r="336" spans="1:16" x14ac:dyDescent="0.35">
      <c r="A336" t="s">
        <v>69</v>
      </c>
      <c r="B336" t="s">
        <v>6</v>
      </c>
      <c r="C336" t="s">
        <v>14</v>
      </c>
      <c r="D336" t="s">
        <v>10</v>
      </c>
      <c r="E336" t="s">
        <v>11</v>
      </c>
      <c r="F336">
        <v>1.224</v>
      </c>
      <c r="G336">
        <v>1.236</v>
      </c>
      <c r="H336">
        <v>1.276</v>
      </c>
      <c r="I336">
        <v>1.3129999999999999</v>
      </c>
      <c r="J336">
        <v>1.383</v>
      </c>
      <c r="K336">
        <v>1.4279999999999999</v>
      </c>
      <c r="L336">
        <v>2.2250000000000001</v>
      </c>
      <c r="M336">
        <v>2.2080000000000002</v>
      </c>
      <c r="N336">
        <v>1.7649999999999999</v>
      </c>
      <c r="O336">
        <v>1.724</v>
      </c>
      <c r="P336">
        <v>1.71</v>
      </c>
    </row>
    <row r="337" spans="1:16" x14ac:dyDescent="0.35">
      <c r="A337" t="s">
        <v>69</v>
      </c>
      <c r="B337" t="s">
        <v>6</v>
      </c>
      <c r="C337" t="s">
        <v>14</v>
      </c>
      <c r="D337" t="s">
        <v>12</v>
      </c>
      <c r="E337" t="s">
        <v>13</v>
      </c>
      <c r="F337">
        <v>1.7130000000000001</v>
      </c>
      <c r="G337">
        <v>1.742</v>
      </c>
      <c r="H337">
        <v>1.802</v>
      </c>
      <c r="I337">
        <v>1.857</v>
      </c>
      <c r="J337">
        <v>1.946</v>
      </c>
      <c r="K337">
        <v>2.0089999999999999</v>
      </c>
      <c r="L337">
        <v>2.871</v>
      </c>
      <c r="M337">
        <v>2.863</v>
      </c>
      <c r="N337">
        <v>2.3889999999999998</v>
      </c>
      <c r="O337">
        <v>2.3260000000000001</v>
      </c>
      <c r="P337">
        <v>2.3130000000000002</v>
      </c>
    </row>
    <row r="338" spans="1:16" x14ac:dyDescent="0.35">
      <c r="A338" t="s">
        <v>70</v>
      </c>
      <c r="B338" t="s">
        <v>6</v>
      </c>
      <c r="C338" t="s">
        <v>7</v>
      </c>
      <c r="D338" t="s">
        <v>8</v>
      </c>
      <c r="E338" t="s">
        <v>9</v>
      </c>
      <c r="F338">
        <v>18.954000000000001</v>
      </c>
      <c r="G338">
        <v>20.058</v>
      </c>
      <c r="H338">
        <v>21.433</v>
      </c>
      <c r="I338">
        <v>21.948</v>
      </c>
      <c r="J338">
        <v>22.347999999999999</v>
      </c>
      <c r="K338">
        <v>22.530999999999999</v>
      </c>
      <c r="L338">
        <v>25.251999999999999</v>
      </c>
      <c r="M338">
        <v>24.713000000000001</v>
      </c>
      <c r="N338">
        <v>23.088999999999999</v>
      </c>
      <c r="O338">
        <v>21.931999999999999</v>
      </c>
      <c r="P338">
        <v>21.667000000000002</v>
      </c>
    </row>
    <row r="339" spans="1:16" x14ac:dyDescent="0.35">
      <c r="A339" t="s">
        <v>70</v>
      </c>
      <c r="B339" t="s">
        <v>6</v>
      </c>
      <c r="C339" t="s">
        <v>7</v>
      </c>
      <c r="D339" t="s">
        <v>10</v>
      </c>
      <c r="E339" t="s">
        <v>11</v>
      </c>
      <c r="F339">
        <v>2.2040000000000002</v>
      </c>
      <c r="G339">
        <v>2.2120000000000002</v>
      </c>
      <c r="H339">
        <v>2.262</v>
      </c>
      <c r="I339">
        <v>2.3149999999999999</v>
      </c>
      <c r="J339">
        <v>2.359</v>
      </c>
      <c r="K339">
        <v>2.3919999999999999</v>
      </c>
      <c r="L339">
        <v>2.4700000000000002</v>
      </c>
      <c r="M339">
        <v>2.6989999999999998</v>
      </c>
      <c r="N339">
        <v>2.5299999999999998</v>
      </c>
      <c r="O339">
        <v>2.359</v>
      </c>
      <c r="P339">
        <v>2.3119999999999998</v>
      </c>
    </row>
    <row r="340" spans="1:16" x14ac:dyDescent="0.35">
      <c r="A340" t="s">
        <v>70</v>
      </c>
      <c r="B340" t="s">
        <v>6</v>
      </c>
      <c r="C340" t="s">
        <v>7</v>
      </c>
      <c r="D340" t="s">
        <v>12</v>
      </c>
      <c r="E340" t="s">
        <v>13</v>
      </c>
      <c r="F340">
        <v>5.1289999999999996</v>
      </c>
      <c r="G340">
        <v>5.3</v>
      </c>
      <c r="H340">
        <v>5.5519999999999996</v>
      </c>
      <c r="I340">
        <v>5.556</v>
      </c>
      <c r="J340">
        <v>5.5659999999999998</v>
      </c>
      <c r="K340">
        <v>5.6120000000000001</v>
      </c>
      <c r="L340">
        <v>5.9560000000000004</v>
      </c>
      <c r="M340">
        <v>6.0839999999999996</v>
      </c>
      <c r="N340">
        <v>5.8470000000000004</v>
      </c>
      <c r="O340">
        <v>5.492</v>
      </c>
      <c r="P340">
        <v>5.3920000000000003</v>
      </c>
    </row>
    <row r="341" spans="1:16" x14ac:dyDescent="0.35">
      <c r="A341" t="s">
        <v>70</v>
      </c>
      <c r="B341" t="s">
        <v>6</v>
      </c>
      <c r="C341" t="s">
        <v>14</v>
      </c>
      <c r="D341" t="s">
        <v>8</v>
      </c>
      <c r="E341" t="s">
        <v>9</v>
      </c>
      <c r="F341">
        <v>11.714</v>
      </c>
      <c r="G341">
        <v>11.603</v>
      </c>
      <c r="H341">
        <v>11.627000000000001</v>
      </c>
      <c r="I341">
        <v>11.763999999999999</v>
      </c>
      <c r="J341">
        <v>11.884</v>
      </c>
      <c r="K341">
        <v>12.005000000000001</v>
      </c>
      <c r="L341">
        <v>13.3</v>
      </c>
      <c r="M341">
        <v>13.016</v>
      </c>
      <c r="N341">
        <v>12.336</v>
      </c>
      <c r="O341">
        <v>11.542</v>
      </c>
      <c r="P341">
        <v>11.352</v>
      </c>
    </row>
    <row r="342" spans="1:16" x14ac:dyDescent="0.35">
      <c r="A342" t="s">
        <v>70</v>
      </c>
      <c r="B342" t="s">
        <v>6</v>
      </c>
      <c r="C342" t="s">
        <v>14</v>
      </c>
      <c r="D342" t="s">
        <v>10</v>
      </c>
      <c r="E342" t="s">
        <v>11</v>
      </c>
      <c r="F342">
        <v>2.4</v>
      </c>
      <c r="G342">
        <v>2.2309999999999999</v>
      </c>
      <c r="H342">
        <v>2.1070000000000002</v>
      </c>
      <c r="I342">
        <v>2.13</v>
      </c>
      <c r="J342">
        <v>2.153</v>
      </c>
      <c r="K342">
        <v>2.1869999999999998</v>
      </c>
      <c r="L342">
        <v>2.452</v>
      </c>
      <c r="M342">
        <v>2.5329999999999999</v>
      </c>
      <c r="N342">
        <v>2.3330000000000002</v>
      </c>
      <c r="O342">
        <v>2.1059999999999999</v>
      </c>
      <c r="P342">
        <v>2.0470000000000002</v>
      </c>
    </row>
    <row r="343" spans="1:16" x14ac:dyDescent="0.35">
      <c r="A343" t="s">
        <v>70</v>
      </c>
      <c r="B343" t="s">
        <v>6</v>
      </c>
      <c r="C343" t="s">
        <v>14</v>
      </c>
      <c r="D343" t="s">
        <v>12</v>
      </c>
      <c r="E343" t="s">
        <v>13</v>
      </c>
      <c r="F343">
        <v>3.8969999999999998</v>
      </c>
      <c r="G343">
        <v>3.7730000000000001</v>
      </c>
      <c r="H343">
        <v>3.7080000000000002</v>
      </c>
      <c r="I343">
        <v>3.7109999999999999</v>
      </c>
      <c r="J343">
        <v>3.718</v>
      </c>
      <c r="K343">
        <v>3.75</v>
      </c>
      <c r="L343">
        <v>4.117</v>
      </c>
      <c r="M343">
        <v>4.1459999999999999</v>
      </c>
      <c r="N343">
        <v>3.911</v>
      </c>
      <c r="O343">
        <v>3.6139999999999999</v>
      </c>
      <c r="P343">
        <v>3.5449999999999999</v>
      </c>
    </row>
    <row r="344" spans="1:16" x14ac:dyDescent="0.35">
      <c r="A344" t="s">
        <v>71</v>
      </c>
      <c r="B344" t="s">
        <v>6</v>
      </c>
      <c r="C344" t="s">
        <v>7</v>
      </c>
      <c r="D344" t="s">
        <v>8</v>
      </c>
      <c r="E344" t="s">
        <v>9</v>
      </c>
      <c r="F344">
        <v>18.274000000000001</v>
      </c>
      <c r="G344">
        <v>19.63</v>
      </c>
      <c r="H344">
        <v>18.548999999999999</v>
      </c>
      <c r="I344">
        <v>19.315000000000001</v>
      </c>
      <c r="J344">
        <v>16.757999999999999</v>
      </c>
      <c r="K344">
        <v>15.563000000000001</v>
      </c>
      <c r="L344">
        <v>19.361000000000001</v>
      </c>
      <c r="M344">
        <v>16.411000000000001</v>
      </c>
      <c r="N344">
        <v>13.984</v>
      </c>
      <c r="O344">
        <v>15.289</v>
      </c>
      <c r="P344">
        <v>16.259</v>
      </c>
    </row>
    <row r="345" spans="1:16" x14ac:dyDescent="0.35">
      <c r="A345" t="s">
        <v>71</v>
      </c>
      <c r="B345" t="s">
        <v>6</v>
      </c>
      <c r="C345" t="s">
        <v>7</v>
      </c>
      <c r="D345" t="s">
        <v>10</v>
      </c>
      <c r="E345" t="s">
        <v>11</v>
      </c>
      <c r="F345">
        <v>6.4109999999999996</v>
      </c>
      <c r="G345">
        <v>7.2460000000000004</v>
      </c>
      <c r="H345">
        <v>7.12</v>
      </c>
      <c r="I345">
        <v>6.7930000000000001</v>
      </c>
      <c r="J345">
        <v>5.944</v>
      </c>
      <c r="K345">
        <v>4.8719999999999999</v>
      </c>
      <c r="L345">
        <v>5.9329999999999998</v>
      </c>
      <c r="M345">
        <v>5.8179999999999996</v>
      </c>
      <c r="N345">
        <v>5.3470000000000004</v>
      </c>
      <c r="O345">
        <v>5.069</v>
      </c>
      <c r="P345">
        <v>5.2770000000000001</v>
      </c>
    </row>
    <row r="346" spans="1:16" x14ac:dyDescent="0.35">
      <c r="A346" t="s">
        <v>71</v>
      </c>
      <c r="B346" t="s">
        <v>6</v>
      </c>
      <c r="C346" t="s">
        <v>7</v>
      </c>
      <c r="D346" t="s">
        <v>12</v>
      </c>
      <c r="E346" t="s">
        <v>13</v>
      </c>
      <c r="F346">
        <v>7.9459999999999997</v>
      </c>
      <c r="G346">
        <v>8.8420000000000005</v>
      </c>
      <c r="H346">
        <v>8.5809999999999995</v>
      </c>
      <c r="I346">
        <v>8.39</v>
      </c>
      <c r="J346">
        <v>7.298</v>
      </c>
      <c r="K346">
        <v>6.1639999999999997</v>
      </c>
      <c r="L346">
        <v>7.4880000000000004</v>
      </c>
      <c r="M346">
        <v>7.0549999999999997</v>
      </c>
      <c r="N346">
        <v>6.3680000000000003</v>
      </c>
      <c r="O346">
        <v>6.3140000000000001</v>
      </c>
      <c r="P346">
        <v>6.633</v>
      </c>
    </row>
    <row r="347" spans="1:16" x14ac:dyDescent="0.35">
      <c r="A347" t="s">
        <v>71</v>
      </c>
      <c r="B347" t="s">
        <v>6</v>
      </c>
      <c r="C347" t="s">
        <v>14</v>
      </c>
      <c r="D347" t="s">
        <v>8</v>
      </c>
      <c r="E347" t="s">
        <v>9</v>
      </c>
      <c r="F347">
        <v>22.552</v>
      </c>
      <c r="G347">
        <v>25.052</v>
      </c>
      <c r="H347">
        <v>21.556999999999999</v>
      </c>
      <c r="I347">
        <v>20.756</v>
      </c>
      <c r="J347">
        <v>17.129000000000001</v>
      </c>
      <c r="K347">
        <v>18.503</v>
      </c>
      <c r="L347">
        <v>22.914999999999999</v>
      </c>
      <c r="M347">
        <v>17.663</v>
      </c>
      <c r="N347">
        <v>14.29</v>
      </c>
      <c r="O347">
        <v>16.204999999999998</v>
      </c>
      <c r="P347">
        <v>17.654</v>
      </c>
    </row>
    <row r="348" spans="1:16" x14ac:dyDescent="0.35">
      <c r="A348" t="s">
        <v>71</v>
      </c>
      <c r="B348" t="s">
        <v>6</v>
      </c>
      <c r="C348" t="s">
        <v>14</v>
      </c>
      <c r="D348" t="s">
        <v>10</v>
      </c>
      <c r="E348" t="s">
        <v>11</v>
      </c>
      <c r="F348">
        <v>7.4690000000000003</v>
      </c>
      <c r="G348">
        <v>7.8040000000000003</v>
      </c>
      <c r="H348">
        <v>7.3470000000000004</v>
      </c>
      <c r="I348">
        <v>7.2610000000000001</v>
      </c>
      <c r="J348">
        <v>6.1609999999999996</v>
      </c>
      <c r="K348">
        <v>5.6429999999999998</v>
      </c>
      <c r="L348">
        <v>6.0650000000000004</v>
      </c>
      <c r="M348">
        <v>6.8979999999999997</v>
      </c>
      <c r="N348">
        <v>6.1210000000000004</v>
      </c>
      <c r="O348">
        <v>6.4790000000000001</v>
      </c>
      <c r="P348">
        <v>6.5880000000000001</v>
      </c>
    </row>
    <row r="349" spans="1:16" x14ac:dyDescent="0.35">
      <c r="A349" t="s">
        <v>71</v>
      </c>
      <c r="B349" t="s">
        <v>6</v>
      </c>
      <c r="C349" t="s">
        <v>14</v>
      </c>
      <c r="D349" t="s">
        <v>12</v>
      </c>
      <c r="E349" t="s">
        <v>13</v>
      </c>
      <c r="F349">
        <v>9.3249999999999993</v>
      </c>
      <c r="G349">
        <v>9.8819999999999997</v>
      </c>
      <c r="H349">
        <v>9.0410000000000004</v>
      </c>
      <c r="I349">
        <v>8.8699999999999992</v>
      </c>
      <c r="J349">
        <v>7.4180000000000001</v>
      </c>
      <c r="K349">
        <v>7.173</v>
      </c>
      <c r="L349">
        <v>8.0079999999999991</v>
      </c>
      <c r="M349">
        <v>8.1150000000000002</v>
      </c>
      <c r="N349">
        <v>7.048</v>
      </c>
      <c r="O349">
        <v>7.5880000000000001</v>
      </c>
      <c r="P349">
        <v>7.8650000000000002</v>
      </c>
    </row>
    <row r="350" spans="1:16" x14ac:dyDescent="0.35">
      <c r="A350" t="s">
        <v>72</v>
      </c>
      <c r="B350" t="s">
        <v>6</v>
      </c>
      <c r="C350" t="s">
        <v>7</v>
      </c>
      <c r="D350" t="s">
        <v>8</v>
      </c>
      <c r="E350" t="s">
        <v>9</v>
      </c>
      <c r="F350">
        <v>24.067</v>
      </c>
      <c r="G350">
        <v>24.103000000000002</v>
      </c>
      <c r="H350">
        <v>24.956</v>
      </c>
      <c r="I350">
        <v>21.815000000000001</v>
      </c>
      <c r="J350">
        <v>20.103999999999999</v>
      </c>
      <c r="K350">
        <v>18.867000000000001</v>
      </c>
      <c r="L350">
        <v>20.687999999999999</v>
      </c>
      <c r="M350">
        <v>19.329000000000001</v>
      </c>
      <c r="N350">
        <v>16.120999999999999</v>
      </c>
      <c r="O350">
        <v>14.147</v>
      </c>
      <c r="P350">
        <v>14.311999999999999</v>
      </c>
    </row>
    <row r="351" spans="1:16" x14ac:dyDescent="0.35">
      <c r="A351" t="s">
        <v>72</v>
      </c>
      <c r="B351" t="s">
        <v>6</v>
      </c>
      <c r="C351" t="s">
        <v>7</v>
      </c>
      <c r="D351" t="s">
        <v>10</v>
      </c>
      <c r="E351" t="s">
        <v>11</v>
      </c>
      <c r="F351">
        <v>8.7520000000000007</v>
      </c>
      <c r="G351">
        <v>8.5869999999999997</v>
      </c>
      <c r="H351">
        <v>8.4760000000000009</v>
      </c>
      <c r="I351">
        <v>8.2539999999999996</v>
      </c>
      <c r="J351">
        <v>8.0540000000000003</v>
      </c>
      <c r="K351">
        <v>7.3869999999999996</v>
      </c>
      <c r="L351">
        <v>6.8</v>
      </c>
      <c r="M351">
        <v>6.5730000000000004</v>
      </c>
      <c r="N351">
        <v>6.17</v>
      </c>
      <c r="O351">
        <v>5.9969999999999999</v>
      </c>
      <c r="P351">
        <v>5.9870000000000001</v>
      </c>
    </row>
    <row r="352" spans="1:16" x14ac:dyDescent="0.35">
      <c r="A352" t="s">
        <v>72</v>
      </c>
      <c r="B352" t="s">
        <v>6</v>
      </c>
      <c r="C352" t="s">
        <v>7</v>
      </c>
      <c r="D352" t="s">
        <v>12</v>
      </c>
      <c r="E352" t="s">
        <v>13</v>
      </c>
      <c r="F352">
        <v>10.006</v>
      </c>
      <c r="G352">
        <v>9.8780000000000001</v>
      </c>
      <c r="H352">
        <v>9.8529999999999998</v>
      </c>
      <c r="I352">
        <v>9.3740000000000006</v>
      </c>
      <c r="J352">
        <v>9.0609999999999999</v>
      </c>
      <c r="K352">
        <v>8.3480000000000008</v>
      </c>
      <c r="L352">
        <v>7.9530000000000003</v>
      </c>
      <c r="M352">
        <v>7.7530000000000001</v>
      </c>
      <c r="N352">
        <v>7.141</v>
      </c>
      <c r="O352">
        <v>6.8449999999999998</v>
      </c>
      <c r="P352">
        <v>6.8360000000000003</v>
      </c>
    </row>
    <row r="353" spans="1:16" x14ac:dyDescent="0.35">
      <c r="A353" t="s">
        <v>72</v>
      </c>
      <c r="B353" t="s">
        <v>6</v>
      </c>
      <c r="C353" t="s">
        <v>14</v>
      </c>
      <c r="D353" t="s">
        <v>8</v>
      </c>
      <c r="E353" t="s">
        <v>9</v>
      </c>
      <c r="F353">
        <v>25.558</v>
      </c>
      <c r="G353">
        <v>26.323</v>
      </c>
      <c r="H353">
        <v>25.131</v>
      </c>
      <c r="I353">
        <v>23.364999999999998</v>
      </c>
      <c r="J353">
        <v>21.812999999999999</v>
      </c>
      <c r="K353">
        <v>20.916</v>
      </c>
      <c r="L353">
        <v>20.329999999999998</v>
      </c>
      <c r="M353">
        <v>19.356000000000002</v>
      </c>
      <c r="N353">
        <v>18.626999999999999</v>
      </c>
      <c r="O353">
        <v>17.033000000000001</v>
      </c>
      <c r="P353">
        <v>16.974</v>
      </c>
    </row>
    <row r="354" spans="1:16" x14ac:dyDescent="0.35">
      <c r="A354" t="s">
        <v>72</v>
      </c>
      <c r="B354" t="s">
        <v>6</v>
      </c>
      <c r="C354" t="s">
        <v>14</v>
      </c>
      <c r="D354" t="s">
        <v>10</v>
      </c>
      <c r="E354" t="s">
        <v>11</v>
      </c>
      <c r="F354">
        <v>8.9440000000000008</v>
      </c>
      <c r="G354">
        <v>9.1609999999999996</v>
      </c>
      <c r="H354">
        <v>8.7029999999999994</v>
      </c>
      <c r="I354">
        <v>7.9649999999999999</v>
      </c>
      <c r="J354">
        <v>7.5789999999999997</v>
      </c>
      <c r="K354">
        <v>7.1429999999999998</v>
      </c>
      <c r="L354">
        <v>6.7830000000000004</v>
      </c>
      <c r="M354">
        <v>6.6710000000000003</v>
      </c>
      <c r="N354">
        <v>6.109</v>
      </c>
      <c r="O354">
        <v>6.0629999999999997</v>
      </c>
      <c r="P354">
        <v>5.96</v>
      </c>
    </row>
    <row r="355" spans="1:16" x14ac:dyDescent="0.35">
      <c r="A355" t="s">
        <v>72</v>
      </c>
      <c r="B355" t="s">
        <v>6</v>
      </c>
      <c r="C355" t="s">
        <v>14</v>
      </c>
      <c r="D355" t="s">
        <v>12</v>
      </c>
      <c r="E355" t="s">
        <v>13</v>
      </c>
      <c r="F355">
        <v>10.515000000000001</v>
      </c>
      <c r="G355">
        <v>10.788</v>
      </c>
      <c r="H355">
        <v>10.253</v>
      </c>
      <c r="I355">
        <v>9.4440000000000008</v>
      </c>
      <c r="J355">
        <v>8.9809999999999999</v>
      </c>
      <c r="K355">
        <v>8.468</v>
      </c>
      <c r="L355">
        <v>8.0630000000000006</v>
      </c>
      <c r="M355">
        <v>7.9630000000000001</v>
      </c>
      <c r="N355">
        <v>7.4710000000000001</v>
      </c>
      <c r="O355">
        <v>7.3090000000000002</v>
      </c>
      <c r="P355">
        <v>7.1520000000000001</v>
      </c>
    </row>
    <row r="356" spans="1:16" x14ac:dyDescent="0.35">
      <c r="A356" t="s">
        <v>73</v>
      </c>
      <c r="B356" t="s">
        <v>6</v>
      </c>
      <c r="C356" t="s">
        <v>7</v>
      </c>
      <c r="D356" t="s">
        <v>8</v>
      </c>
      <c r="E356" t="s">
        <v>9</v>
      </c>
      <c r="F356">
        <v>39.103000000000002</v>
      </c>
      <c r="G356">
        <v>39.103000000000002</v>
      </c>
      <c r="H356">
        <v>39.365000000000002</v>
      </c>
      <c r="I356">
        <v>39.75</v>
      </c>
      <c r="J356">
        <v>40.271000000000001</v>
      </c>
      <c r="K356">
        <v>40.802</v>
      </c>
      <c r="L356">
        <v>46.524999999999999</v>
      </c>
      <c r="M356">
        <v>43.76</v>
      </c>
      <c r="N356">
        <v>42.488999999999997</v>
      </c>
      <c r="O356">
        <v>42.081000000000003</v>
      </c>
      <c r="P356">
        <v>41.856000000000002</v>
      </c>
    </row>
    <row r="357" spans="1:16" x14ac:dyDescent="0.35">
      <c r="A357" t="s">
        <v>73</v>
      </c>
      <c r="B357" t="s">
        <v>6</v>
      </c>
      <c r="C357" t="s">
        <v>7</v>
      </c>
      <c r="D357" t="s">
        <v>10</v>
      </c>
      <c r="E357" t="s">
        <v>11</v>
      </c>
      <c r="F357">
        <v>7.9130000000000003</v>
      </c>
      <c r="G357">
        <v>7.8650000000000002</v>
      </c>
      <c r="H357">
        <v>7.89</v>
      </c>
      <c r="I357">
        <v>7.9530000000000003</v>
      </c>
      <c r="J357">
        <v>8.0570000000000004</v>
      </c>
      <c r="K357">
        <v>8.1660000000000004</v>
      </c>
      <c r="L357">
        <v>8.984</v>
      </c>
      <c r="M357">
        <v>8.9649999999999999</v>
      </c>
      <c r="N357">
        <v>8.61</v>
      </c>
      <c r="O357">
        <v>8.5310000000000006</v>
      </c>
      <c r="P357">
        <v>8.4730000000000008</v>
      </c>
    </row>
    <row r="358" spans="1:16" x14ac:dyDescent="0.35">
      <c r="A358" t="s">
        <v>73</v>
      </c>
      <c r="B358" t="s">
        <v>6</v>
      </c>
      <c r="C358" t="s">
        <v>7</v>
      </c>
      <c r="D358" t="s">
        <v>12</v>
      </c>
      <c r="E358" t="s">
        <v>13</v>
      </c>
      <c r="F358">
        <v>12.76</v>
      </c>
      <c r="G358">
        <v>12.55</v>
      </c>
      <c r="H358">
        <v>12.439</v>
      </c>
      <c r="I358">
        <v>12.394</v>
      </c>
      <c r="J358">
        <v>12.407999999999999</v>
      </c>
      <c r="K358">
        <v>12.433</v>
      </c>
      <c r="L358">
        <v>13.785</v>
      </c>
      <c r="M358">
        <v>13.317</v>
      </c>
      <c r="N358">
        <v>12.811999999999999</v>
      </c>
      <c r="O358">
        <v>12.68</v>
      </c>
      <c r="P358">
        <v>12.576000000000001</v>
      </c>
    </row>
    <row r="359" spans="1:16" x14ac:dyDescent="0.35">
      <c r="A359" t="s">
        <v>73</v>
      </c>
      <c r="B359" t="s">
        <v>6</v>
      </c>
      <c r="C359" t="s">
        <v>14</v>
      </c>
      <c r="D359" t="s">
        <v>8</v>
      </c>
      <c r="E359" t="s">
        <v>9</v>
      </c>
      <c r="F359">
        <v>32.356000000000002</v>
      </c>
      <c r="G359">
        <v>32.192</v>
      </c>
      <c r="H359">
        <v>32.222999999999999</v>
      </c>
      <c r="I359">
        <v>32.368000000000002</v>
      </c>
      <c r="J359">
        <v>32.643000000000001</v>
      </c>
      <c r="K359">
        <v>32.950000000000003</v>
      </c>
      <c r="L359">
        <v>37.055999999999997</v>
      </c>
      <c r="M359">
        <v>34.963999999999999</v>
      </c>
      <c r="N359">
        <v>34.124000000000002</v>
      </c>
      <c r="O359">
        <v>33.808999999999997</v>
      </c>
      <c r="P359">
        <v>33.671999999999997</v>
      </c>
    </row>
    <row r="360" spans="1:16" x14ac:dyDescent="0.35">
      <c r="A360" t="s">
        <v>73</v>
      </c>
      <c r="B360" t="s">
        <v>6</v>
      </c>
      <c r="C360" t="s">
        <v>14</v>
      </c>
      <c r="D360" t="s">
        <v>10</v>
      </c>
      <c r="E360" t="s">
        <v>11</v>
      </c>
      <c r="F360">
        <v>7.1289999999999996</v>
      </c>
      <c r="G360">
        <v>7.0540000000000003</v>
      </c>
      <c r="H360">
        <v>7.0369999999999999</v>
      </c>
      <c r="I360">
        <v>7.0570000000000004</v>
      </c>
      <c r="J360">
        <v>7.117</v>
      </c>
      <c r="K360">
        <v>7.1849999999999996</v>
      </c>
      <c r="L360">
        <v>8.2270000000000003</v>
      </c>
      <c r="M360">
        <v>8.0510000000000002</v>
      </c>
      <c r="N360">
        <v>7.5679999999999996</v>
      </c>
      <c r="O360">
        <v>7.4660000000000002</v>
      </c>
      <c r="P360">
        <v>7.383</v>
      </c>
    </row>
    <row r="361" spans="1:16" x14ac:dyDescent="0.35">
      <c r="A361" t="s">
        <v>73</v>
      </c>
      <c r="B361" t="s">
        <v>6</v>
      </c>
      <c r="C361" t="s">
        <v>14</v>
      </c>
      <c r="D361" t="s">
        <v>12</v>
      </c>
      <c r="E361" t="s">
        <v>13</v>
      </c>
      <c r="F361">
        <v>10.965</v>
      </c>
      <c r="G361">
        <v>10.782</v>
      </c>
      <c r="H361">
        <v>10.683999999999999</v>
      </c>
      <c r="I361">
        <v>10.645</v>
      </c>
      <c r="J361">
        <v>10.657</v>
      </c>
      <c r="K361">
        <v>10.679</v>
      </c>
      <c r="L361">
        <v>12.089</v>
      </c>
      <c r="M361">
        <v>11.611000000000001</v>
      </c>
      <c r="N361">
        <v>11.007999999999999</v>
      </c>
      <c r="O361">
        <v>10.882999999999999</v>
      </c>
      <c r="P361">
        <v>10.781000000000001</v>
      </c>
    </row>
    <row r="362" spans="1:16" x14ac:dyDescent="0.35">
      <c r="A362" t="s">
        <v>74</v>
      </c>
      <c r="B362" t="s">
        <v>6</v>
      </c>
      <c r="C362" t="s">
        <v>7</v>
      </c>
      <c r="D362" t="s">
        <v>8</v>
      </c>
      <c r="E362" t="s">
        <v>9</v>
      </c>
      <c r="F362">
        <v>41.588000000000001</v>
      </c>
      <c r="G362">
        <v>41.768999999999998</v>
      </c>
      <c r="H362">
        <v>42.155999999999999</v>
      </c>
      <c r="I362">
        <v>42.567999999999998</v>
      </c>
      <c r="J362">
        <v>42.901000000000003</v>
      </c>
      <c r="K362">
        <v>42.737000000000002</v>
      </c>
      <c r="L362">
        <v>46.658000000000001</v>
      </c>
      <c r="M362">
        <v>44.929000000000002</v>
      </c>
      <c r="N362">
        <v>43.301000000000002</v>
      </c>
      <c r="O362">
        <v>43.02</v>
      </c>
      <c r="P362">
        <v>42.851999999999997</v>
      </c>
    </row>
    <row r="363" spans="1:16" x14ac:dyDescent="0.35">
      <c r="A363" t="s">
        <v>74</v>
      </c>
      <c r="B363" t="s">
        <v>6</v>
      </c>
      <c r="C363" t="s">
        <v>7</v>
      </c>
      <c r="D363" t="s">
        <v>10</v>
      </c>
      <c r="E363" t="s">
        <v>11</v>
      </c>
      <c r="F363">
        <v>26.326000000000001</v>
      </c>
      <c r="G363">
        <v>26.478999999999999</v>
      </c>
      <c r="H363">
        <v>26.823</v>
      </c>
      <c r="I363">
        <v>27.184000000000001</v>
      </c>
      <c r="J363">
        <v>27.472999999999999</v>
      </c>
      <c r="K363">
        <v>27.338999999999999</v>
      </c>
      <c r="L363">
        <v>28.379000000000001</v>
      </c>
      <c r="M363">
        <v>28.504000000000001</v>
      </c>
      <c r="N363">
        <v>27.669</v>
      </c>
      <c r="O363">
        <v>27.463999999999999</v>
      </c>
      <c r="P363">
        <v>27.326000000000001</v>
      </c>
    </row>
    <row r="364" spans="1:16" x14ac:dyDescent="0.35">
      <c r="A364" t="s">
        <v>74</v>
      </c>
      <c r="B364" t="s">
        <v>6</v>
      </c>
      <c r="C364" t="s">
        <v>7</v>
      </c>
      <c r="D364" t="s">
        <v>12</v>
      </c>
      <c r="E364" t="s">
        <v>13</v>
      </c>
      <c r="F364">
        <v>28.103000000000002</v>
      </c>
      <c r="G364">
        <v>28.225000000000001</v>
      </c>
      <c r="H364">
        <v>28.568000000000001</v>
      </c>
      <c r="I364">
        <v>28.93</v>
      </c>
      <c r="J364">
        <v>29.218</v>
      </c>
      <c r="K364">
        <v>29.071999999999999</v>
      </c>
      <c r="L364">
        <v>30.353000000000002</v>
      </c>
      <c r="M364">
        <v>30.273</v>
      </c>
      <c r="N364">
        <v>29.408000000000001</v>
      </c>
      <c r="O364">
        <v>29.19</v>
      </c>
      <c r="P364">
        <v>29.047000000000001</v>
      </c>
    </row>
    <row r="365" spans="1:16" x14ac:dyDescent="0.35">
      <c r="A365" t="s">
        <v>74</v>
      </c>
      <c r="B365" t="s">
        <v>6</v>
      </c>
      <c r="C365" t="s">
        <v>14</v>
      </c>
      <c r="D365" t="s">
        <v>8</v>
      </c>
      <c r="E365" t="s">
        <v>9</v>
      </c>
      <c r="F365">
        <v>30.678999999999998</v>
      </c>
      <c r="G365">
        <v>30.882999999999999</v>
      </c>
      <c r="H365">
        <v>31.206</v>
      </c>
      <c r="I365">
        <v>31.55</v>
      </c>
      <c r="J365">
        <v>31.829000000000001</v>
      </c>
      <c r="K365">
        <v>31.710999999999999</v>
      </c>
      <c r="L365">
        <v>33.866999999999997</v>
      </c>
      <c r="M365">
        <v>33.088999999999999</v>
      </c>
      <c r="N365">
        <v>32.012999999999998</v>
      </c>
      <c r="O365">
        <v>31.402999999999999</v>
      </c>
      <c r="P365">
        <v>31.088000000000001</v>
      </c>
    </row>
    <row r="366" spans="1:16" x14ac:dyDescent="0.35">
      <c r="A366" t="s">
        <v>74</v>
      </c>
      <c r="B366" t="s">
        <v>6</v>
      </c>
      <c r="C366" t="s">
        <v>14</v>
      </c>
      <c r="D366" t="s">
        <v>10</v>
      </c>
      <c r="E366" t="s">
        <v>11</v>
      </c>
      <c r="F366">
        <v>12.316000000000001</v>
      </c>
      <c r="G366">
        <v>12.417</v>
      </c>
      <c r="H366">
        <v>12.596</v>
      </c>
      <c r="I366">
        <v>12.785</v>
      </c>
      <c r="J366">
        <v>12.936</v>
      </c>
      <c r="K366">
        <v>12.872999999999999</v>
      </c>
      <c r="L366">
        <v>13.736000000000001</v>
      </c>
      <c r="M366">
        <v>13.738</v>
      </c>
      <c r="N366">
        <v>13.012</v>
      </c>
      <c r="O366">
        <v>12.704000000000001</v>
      </c>
      <c r="P366">
        <v>12.532</v>
      </c>
    </row>
    <row r="367" spans="1:16" x14ac:dyDescent="0.35">
      <c r="A367" t="s">
        <v>74</v>
      </c>
      <c r="B367" t="s">
        <v>6</v>
      </c>
      <c r="C367" t="s">
        <v>14</v>
      </c>
      <c r="D367" t="s">
        <v>12</v>
      </c>
      <c r="E367" t="s">
        <v>13</v>
      </c>
      <c r="F367">
        <v>14.186</v>
      </c>
      <c r="G367">
        <v>14.250999999999999</v>
      </c>
      <c r="H367">
        <v>14.432</v>
      </c>
      <c r="I367">
        <v>14.624000000000001</v>
      </c>
      <c r="J367">
        <v>14.776</v>
      </c>
      <c r="K367">
        <v>14.699</v>
      </c>
      <c r="L367">
        <v>15.622</v>
      </c>
      <c r="M367">
        <v>15.56</v>
      </c>
      <c r="N367">
        <v>14.829000000000001</v>
      </c>
      <c r="O367">
        <v>14.518000000000001</v>
      </c>
      <c r="P367">
        <v>14.343</v>
      </c>
    </row>
    <row r="368" spans="1:16" x14ac:dyDescent="0.35">
      <c r="A368" t="s">
        <v>75</v>
      </c>
      <c r="B368" t="s">
        <v>6</v>
      </c>
      <c r="C368" t="s">
        <v>7</v>
      </c>
      <c r="D368" t="s">
        <v>8</v>
      </c>
      <c r="E368" t="s">
        <v>9</v>
      </c>
      <c r="F368">
        <v>14.205</v>
      </c>
      <c r="G368">
        <v>12.289</v>
      </c>
      <c r="H368">
        <v>10.379</v>
      </c>
      <c r="I368">
        <v>8.24</v>
      </c>
      <c r="J368">
        <v>6.31</v>
      </c>
      <c r="K368">
        <v>6.2110000000000003</v>
      </c>
      <c r="L368">
        <v>7.3559999999999999</v>
      </c>
      <c r="M368">
        <v>7.1619999999999999</v>
      </c>
      <c r="N368">
        <v>6.5549999999999997</v>
      </c>
      <c r="O368">
        <v>6.3689999999999998</v>
      </c>
      <c r="P368">
        <v>6.2480000000000002</v>
      </c>
    </row>
    <row r="369" spans="1:16" x14ac:dyDescent="0.35">
      <c r="A369" t="s">
        <v>75</v>
      </c>
      <c r="B369" t="s">
        <v>6</v>
      </c>
      <c r="C369" t="s">
        <v>7</v>
      </c>
      <c r="D369" t="s">
        <v>10</v>
      </c>
      <c r="E369" t="s">
        <v>11</v>
      </c>
      <c r="F369">
        <v>8.3490000000000002</v>
      </c>
      <c r="G369">
        <v>6.835</v>
      </c>
      <c r="H369">
        <v>5.3</v>
      </c>
      <c r="I369">
        <v>3.589</v>
      </c>
      <c r="J369">
        <v>2.0379999999999998</v>
      </c>
      <c r="K369">
        <v>1.9910000000000001</v>
      </c>
      <c r="L369">
        <v>2.2250000000000001</v>
      </c>
      <c r="M369">
        <v>2.306</v>
      </c>
      <c r="N369">
        <v>2.14</v>
      </c>
      <c r="O369">
        <v>2.0710000000000002</v>
      </c>
      <c r="P369">
        <v>2.0270000000000001</v>
      </c>
    </row>
    <row r="370" spans="1:16" x14ac:dyDescent="0.35">
      <c r="A370" t="s">
        <v>75</v>
      </c>
      <c r="B370" t="s">
        <v>6</v>
      </c>
      <c r="C370" t="s">
        <v>7</v>
      </c>
      <c r="D370" t="s">
        <v>12</v>
      </c>
      <c r="E370" t="s">
        <v>13</v>
      </c>
      <c r="F370">
        <v>9.8670000000000009</v>
      </c>
      <c r="G370">
        <v>8.2509999999999994</v>
      </c>
      <c r="H370">
        <v>6.62</v>
      </c>
      <c r="I370">
        <v>4.8</v>
      </c>
      <c r="J370">
        <v>3.153</v>
      </c>
      <c r="K370">
        <v>3.0870000000000002</v>
      </c>
      <c r="L370">
        <v>3.5470000000000002</v>
      </c>
      <c r="M370">
        <v>3.544</v>
      </c>
      <c r="N370">
        <v>3.2629999999999999</v>
      </c>
      <c r="O370">
        <v>3.1659999999999999</v>
      </c>
      <c r="P370">
        <v>3.1040000000000001</v>
      </c>
    </row>
    <row r="371" spans="1:16" x14ac:dyDescent="0.35">
      <c r="A371" t="s">
        <v>75</v>
      </c>
      <c r="B371" t="s">
        <v>6</v>
      </c>
      <c r="C371" t="s">
        <v>14</v>
      </c>
      <c r="D371" t="s">
        <v>8</v>
      </c>
      <c r="E371" t="s">
        <v>9</v>
      </c>
      <c r="F371">
        <v>10.505000000000001</v>
      </c>
      <c r="G371">
        <v>9.9809999999999999</v>
      </c>
      <c r="H371">
        <v>9.4589999999999996</v>
      </c>
      <c r="I371">
        <v>8.6820000000000004</v>
      </c>
      <c r="J371">
        <v>8.0730000000000004</v>
      </c>
      <c r="K371">
        <v>7.94</v>
      </c>
      <c r="L371">
        <v>9.3119999999999994</v>
      </c>
      <c r="M371">
        <v>8.9849999999999994</v>
      </c>
      <c r="N371">
        <v>8.2859999999999996</v>
      </c>
      <c r="O371">
        <v>8.0350000000000001</v>
      </c>
      <c r="P371">
        <v>7.8940000000000001</v>
      </c>
    </row>
    <row r="372" spans="1:16" x14ac:dyDescent="0.35">
      <c r="A372" t="s">
        <v>75</v>
      </c>
      <c r="B372" t="s">
        <v>6</v>
      </c>
      <c r="C372" t="s">
        <v>14</v>
      </c>
      <c r="D372" t="s">
        <v>10</v>
      </c>
      <c r="E372" t="s">
        <v>11</v>
      </c>
      <c r="F372">
        <v>5.6859999999999999</v>
      </c>
      <c r="G372">
        <v>5.3760000000000003</v>
      </c>
      <c r="H372">
        <v>5.0549999999999997</v>
      </c>
      <c r="I372">
        <v>4.5140000000000002</v>
      </c>
      <c r="J372">
        <v>4.101</v>
      </c>
      <c r="K372">
        <v>3.9969999999999999</v>
      </c>
      <c r="L372">
        <v>4.8490000000000002</v>
      </c>
      <c r="M372">
        <v>4.8369999999999997</v>
      </c>
      <c r="N372">
        <v>4.2679999999999998</v>
      </c>
      <c r="O372">
        <v>4.1390000000000002</v>
      </c>
      <c r="P372">
        <v>4.0469999999999997</v>
      </c>
    </row>
    <row r="373" spans="1:16" x14ac:dyDescent="0.35">
      <c r="A373" t="s">
        <v>75</v>
      </c>
      <c r="B373" t="s">
        <v>6</v>
      </c>
      <c r="C373" t="s">
        <v>14</v>
      </c>
      <c r="D373" t="s">
        <v>12</v>
      </c>
      <c r="E373" t="s">
        <v>13</v>
      </c>
      <c r="F373">
        <v>6.859</v>
      </c>
      <c r="G373">
        <v>6.476</v>
      </c>
      <c r="H373">
        <v>6.0869999999999997</v>
      </c>
      <c r="I373">
        <v>5.47</v>
      </c>
      <c r="J373">
        <v>4.9930000000000003</v>
      </c>
      <c r="K373">
        <v>4.8789999999999996</v>
      </c>
      <c r="L373">
        <v>5.8380000000000001</v>
      </c>
      <c r="M373">
        <v>5.76</v>
      </c>
      <c r="N373">
        <v>5.1509999999999998</v>
      </c>
      <c r="O373">
        <v>4.9989999999999997</v>
      </c>
      <c r="P373">
        <v>4.899</v>
      </c>
    </row>
    <row r="374" spans="1:16" x14ac:dyDescent="0.35">
      <c r="A374" t="s">
        <v>76</v>
      </c>
      <c r="B374" t="s">
        <v>6</v>
      </c>
      <c r="C374" t="s">
        <v>7</v>
      </c>
      <c r="D374" t="s">
        <v>8</v>
      </c>
      <c r="E374" t="s">
        <v>9</v>
      </c>
      <c r="F374">
        <v>33.075000000000003</v>
      </c>
      <c r="G374">
        <v>39.411999999999999</v>
      </c>
      <c r="H374">
        <v>32.200000000000003</v>
      </c>
      <c r="I374">
        <v>33.545000000000002</v>
      </c>
      <c r="J374">
        <v>34.633000000000003</v>
      </c>
      <c r="K374">
        <v>32.363999999999997</v>
      </c>
      <c r="L374">
        <v>32.218000000000004</v>
      </c>
      <c r="M374">
        <v>32.4</v>
      </c>
      <c r="N374">
        <v>32.94</v>
      </c>
      <c r="O374">
        <v>33.024000000000001</v>
      </c>
      <c r="P374">
        <v>33.396000000000001</v>
      </c>
    </row>
    <row r="375" spans="1:16" x14ac:dyDescent="0.35">
      <c r="A375" t="s">
        <v>76</v>
      </c>
      <c r="B375" t="s">
        <v>6</v>
      </c>
      <c r="C375" t="s">
        <v>7</v>
      </c>
      <c r="D375" t="s">
        <v>10</v>
      </c>
      <c r="E375" t="s">
        <v>11</v>
      </c>
      <c r="F375">
        <v>12.956</v>
      </c>
      <c r="G375">
        <v>11.760999999999999</v>
      </c>
      <c r="H375">
        <v>11.173</v>
      </c>
      <c r="I375">
        <v>11.118</v>
      </c>
      <c r="J375">
        <v>9.3040000000000003</v>
      </c>
      <c r="K375">
        <v>8.5129999999999999</v>
      </c>
      <c r="L375">
        <v>8.6300000000000008</v>
      </c>
      <c r="M375">
        <v>8.8079999999999998</v>
      </c>
      <c r="N375">
        <v>8.6829999999999998</v>
      </c>
      <c r="O375">
        <v>8.7289999999999992</v>
      </c>
      <c r="P375">
        <v>8.8650000000000002</v>
      </c>
    </row>
    <row r="376" spans="1:16" x14ac:dyDescent="0.35">
      <c r="A376" t="s">
        <v>76</v>
      </c>
      <c r="B376" t="s">
        <v>6</v>
      </c>
      <c r="C376" t="s">
        <v>7</v>
      </c>
      <c r="D376" t="s">
        <v>12</v>
      </c>
      <c r="E376" t="s">
        <v>13</v>
      </c>
      <c r="F376">
        <v>14.48</v>
      </c>
      <c r="G376">
        <v>13.936</v>
      </c>
      <c r="H376">
        <v>12.577999999999999</v>
      </c>
      <c r="I376">
        <v>12.724</v>
      </c>
      <c r="J376">
        <v>11.244999999999999</v>
      </c>
      <c r="K376">
        <v>10.169</v>
      </c>
      <c r="L376">
        <v>10.226000000000001</v>
      </c>
      <c r="M376">
        <v>10.375</v>
      </c>
      <c r="N376">
        <v>10.266</v>
      </c>
      <c r="O376">
        <v>10.329000000000001</v>
      </c>
      <c r="P376">
        <v>10.519</v>
      </c>
    </row>
    <row r="377" spans="1:16" x14ac:dyDescent="0.35">
      <c r="A377" t="s">
        <v>76</v>
      </c>
      <c r="B377" t="s">
        <v>6</v>
      </c>
      <c r="C377" t="s">
        <v>14</v>
      </c>
      <c r="D377" t="s">
        <v>8</v>
      </c>
      <c r="E377" t="s">
        <v>9</v>
      </c>
      <c r="F377">
        <v>40.408000000000001</v>
      </c>
      <c r="G377">
        <v>34.701999999999998</v>
      </c>
      <c r="H377">
        <v>37.427999999999997</v>
      </c>
      <c r="I377">
        <v>26.398</v>
      </c>
      <c r="J377">
        <v>26.475000000000001</v>
      </c>
      <c r="K377">
        <v>28.614999999999998</v>
      </c>
      <c r="L377">
        <v>29.971</v>
      </c>
      <c r="M377">
        <v>29.463999999999999</v>
      </c>
      <c r="N377">
        <v>28.881</v>
      </c>
      <c r="O377">
        <v>29.091000000000001</v>
      </c>
      <c r="P377">
        <v>29.57</v>
      </c>
    </row>
    <row r="378" spans="1:16" x14ac:dyDescent="0.35">
      <c r="A378" t="s">
        <v>76</v>
      </c>
      <c r="B378" t="s">
        <v>6</v>
      </c>
      <c r="C378" t="s">
        <v>14</v>
      </c>
      <c r="D378" t="s">
        <v>10</v>
      </c>
      <c r="E378" t="s">
        <v>11</v>
      </c>
      <c r="F378">
        <v>16.986999999999998</v>
      </c>
      <c r="G378">
        <v>16.599</v>
      </c>
      <c r="H378">
        <v>17.817</v>
      </c>
      <c r="I378">
        <v>13.603</v>
      </c>
      <c r="J378">
        <v>12.426</v>
      </c>
      <c r="K378">
        <v>10.983000000000001</v>
      </c>
      <c r="L378">
        <v>11.058999999999999</v>
      </c>
      <c r="M378">
        <v>11.276999999999999</v>
      </c>
      <c r="N378">
        <v>11.18</v>
      </c>
      <c r="O378">
        <v>11.215999999999999</v>
      </c>
      <c r="P378">
        <v>11.387</v>
      </c>
    </row>
    <row r="379" spans="1:16" x14ac:dyDescent="0.35">
      <c r="A379" t="s">
        <v>76</v>
      </c>
      <c r="B379" t="s">
        <v>6</v>
      </c>
      <c r="C379" t="s">
        <v>14</v>
      </c>
      <c r="D379" t="s">
        <v>12</v>
      </c>
      <c r="E379" t="s">
        <v>13</v>
      </c>
      <c r="F379">
        <v>19.93</v>
      </c>
      <c r="G379">
        <v>18.731000000000002</v>
      </c>
      <c r="H379">
        <v>19.994</v>
      </c>
      <c r="I379">
        <v>14.991</v>
      </c>
      <c r="J379">
        <v>13.939</v>
      </c>
      <c r="K379">
        <v>12.813000000000001</v>
      </c>
      <c r="L379">
        <v>13.07</v>
      </c>
      <c r="M379">
        <v>13.183999999999999</v>
      </c>
      <c r="N379">
        <v>12.949</v>
      </c>
      <c r="O379">
        <v>13.015000000000001</v>
      </c>
      <c r="P379">
        <v>13.256</v>
      </c>
    </row>
    <row r="380" spans="1:16" x14ac:dyDescent="0.35">
      <c r="A380" t="s">
        <v>77</v>
      </c>
      <c r="B380" t="s">
        <v>6</v>
      </c>
      <c r="C380" t="s">
        <v>7</v>
      </c>
      <c r="D380" t="s">
        <v>8</v>
      </c>
      <c r="E380" t="s">
        <v>9</v>
      </c>
      <c r="F380">
        <v>7.0389999999999997</v>
      </c>
      <c r="G380">
        <v>6.46</v>
      </c>
      <c r="H380">
        <v>6.0949999999999998</v>
      </c>
      <c r="I380">
        <v>5.7759999999999998</v>
      </c>
      <c r="J380">
        <v>5.1100000000000003</v>
      </c>
      <c r="K380">
        <v>4.7670000000000003</v>
      </c>
      <c r="L380">
        <v>6.6710000000000003</v>
      </c>
      <c r="M380">
        <v>6.5439999999999996</v>
      </c>
      <c r="N380">
        <v>5.4960000000000004</v>
      </c>
      <c r="O380">
        <v>5.2190000000000003</v>
      </c>
      <c r="P380">
        <v>5.4720000000000004</v>
      </c>
    </row>
    <row r="381" spans="1:16" x14ac:dyDescent="0.35">
      <c r="A381" t="s">
        <v>77</v>
      </c>
      <c r="B381" t="s">
        <v>6</v>
      </c>
      <c r="C381" t="s">
        <v>7</v>
      </c>
      <c r="D381" t="s">
        <v>10</v>
      </c>
      <c r="E381" t="s">
        <v>11</v>
      </c>
      <c r="F381">
        <v>4.3540000000000001</v>
      </c>
      <c r="G381">
        <v>3.968</v>
      </c>
      <c r="H381">
        <v>3.484</v>
      </c>
      <c r="I381">
        <v>3.0470000000000002</v>
      </c>
      <c r="J381">
        <v>2.673</v>
      </c>
      <c r="K381">
        <v>2.5169999999999999</v>
      </c>
      <c r="L381">
        <v>3.085</v>
      </c>
      <c r="M381">
        <v>2.8809999999999998</v>
      </c>
      <c r="N381">
        <v>2.6219999999999999</v>
      </c>
      <c r="O381">
        <v>2.5089999999999999</v>
      </c>
      <c r="P381">
        <v>2.5950000000000002</v>
      </c>
    </row>
    <row r="382" spans="1:16" x14ac:dyDescent="0.35">
      <c r="A382" t="s">
        <v>77</v>
      </c>
      <c r="B382" t="s">
        <v>6</v>
      </c>
      <c r="C382" t="s">
        <v>7</v>
      </c>
      <c r="D382" t="s">
        <v>12</v>
      </c>
      <c r="E382" t="s">
        <v>13</v>
      </c>
      <c r="F382">
        <v>4.6310000000000002</v>
      </c>
      <c r="G382">
        <v>4.218</v>
      </c>
      <c r="H382">
        <v>3.74</v>
      </c>
      <c r="I382">
        <v>3.3170000000000002</v>
      </c>
      <c r="J382">
        <v>2.91</v>
      </c>
      <c r="K382">
        <v>2.734</v>
      </c>
      <c r="L382">
        <v>3.444</v>
      </c>
      <c r="M382">
        <v>3.24</v>
      </c>
      <c r="N382">
        <v>2.9049999999999998</v>
      </c>
      <c r="O382">
        <v>2.7749999999999999</v>
      </c>
      <c r="P382">
        <v>2.871</v>
      </c>
    </row>
    <row r="383" spans="1:16" x14ac:dyDescent="0.35">
      <c r="A383" t="s">
        <v>77</v>
      </c>
      <c r="B383" t="s">
        <v>6</v>
      </c>
      <c r="C383" t="s">
        <v>14</v>
      </c>
      <c r="D383" t="s">
        <v>8</v>
      </c>
      <c r="E383" t="s">
        <v>9</v>
      </c>
      <c r="F383">
        <v>8.3230000000000004</v>
      </c>
      <c r="G383">
        <v>7.8609999999999998</v>
      </c>
      <c r="H383">
        <v>7.8360000000000003</v>
      </c>
      <c r="I383">
        <v>7.6109999999999998</v>
      </c>
      <c r="J383">
        <v>7.085</v>
      </c>
      <c r="K383">
        <v>6.5960000000000001</v>
      </c>
      <c r="L383">
        <v>7.5259999999999998</v>
      </c>
      <c r="M383">
        <v>7.4370000000000003</v>
      </c>
      <c r="N383">
        <v>6.34</v>
      </c>
      <c r="O383">
        <v>6.649</v>
      </c>
      <c r="P383">
        <v>6.9749999999999996</v>
      </c>
    </row>
    <row r="384" spans="1:16" x14ac:dyDescent="0.35">
      <c r="A384" t="s">
        <v>77</v>
      </c>
      <c r="B384" t="s">
        <v>6</v>
      </c>
      <c r="C384" t="s">
        <v>14</v>
      </c>
      <c r="D384" t="s">
        <v>10</v>
      </c>
      <c r="E384" t="s">
        <v>11</v>
      </c>
      <c r="F384">
        <v>4.9249999999999998</v>
      </c>
      <c r="G384">
        <v>4.6429999999999998</v>
      </c>
      <c r="H384">
        <v>4.0759999999999996</v>
      </c>
      <c r="I384">
        <v>3.7440000000000002</v>
      </c>
      <c r="J384">
        <v>3.4209999999999998</v>
      </c>
      <c r="K384">
        <v>3.1419999999999999</v>
      </c>
      <c r="L384">
        <v>3.847</v>
      </c>
      <c r="M384">
        <v>3.589</v>
      </c>
      <c r="N384">
        <v>3</v>
      </c>
      <c r="O384">
        <v>2.8180000000000001</v>
      </c>
      <c r="P384">
        <v>3.0019999999999998</v>
      </c>
    </row>
    <row r="385" spans="1:16" x14ac:dyDescent="0.35">
      <c r="A385" t="s">
        <v>77</v>
      </c>
      <c r="B385" t="s">
        <v>6</v>
      </c>
      <c r="C385" t="s">
        <v>14</v>
      </c>
      <c r="D385" t="s">
        <v>12</v>
      </c>
      <c r="E385" t="s">
        <v>13</v>
      </c>
      <c r="F385">
        <v>5.2809999999999997</v>
      </c>
      <c r="G385">
        <v>4.968</v>
      </c>
      <c r="H385">
        <v>4.45</v>
      </c>
      <c r="I385">
        <v>4.1280000000000001</v>
      </c>
      <c r="J385">
        <v>3.79</v>
      </c>
      <c r="K385">
        <v>3.4950000000000001</v>
      </c>
      <c r="L385">
        <v>4.2249999999999996</v>
      </c>
      <c r="M385">
        <v>3.99</v>
      </c>
      <c r="N385">
        <v>3.3460000000000001</v>
      </c>
      <c r="O385">
        <v>3.2090000000000001</v>
      </c>
      <c r="P385">
        <v>3.3980000000000001</v>
      </c>
    </row>
    <row r="386" spans="1:16" x14ac:dyDescent="0.35">
      <c r="A386" t="s">
        <v>78</v>
      </c>
      <c r="B386" t="s">
        <v>6</v>
      </c>
      <c r="C386" t="s">
        <v>7</v>
      </c>
      <c r="D386" t="s">
        <v>8</v>
      </c>
      <c r="E386" t="s">
        <v>9</v>
      </c>
      <c r="F386">
        <v>9.3089999999999993</v>
      </c>
      <c r="G386">
        <v>13.7</v>
      </c>
      <c r="H386">
        <v>10.24</v>
      </c>
      <c r="I386">
        <v>6.1550000000000002</v>
      </c>
      <c r="J386">
        <v>6.024</v>
      </c>
      <c r="K386">
        <v>5.9279999999999999</v>
      </c>
      <c r="L386">
        <v>6.6470000000000002</v>
      </c>
      <c r="M386">
        <v>6.5350000000000001</v>
      </c>
      <c r="N386">
        <v>6.42</v>
      </c>
      <c r="O386">
        <v>6.4770000000000003</v>
      </c>
      <c r="P386">
        <v>6.4989999999999997</v>
      </c>
    </row>
    <row r="387" spans="1:16" x14ac:dyDescent="0.35">
      <c r="A387" t="s">
        <v>78</v>
      </c>
      <c r="B387" t="s">
        <v>6</v>
      </c>
      <c r="C387" t="s">
        <v>7</v>
      </c>
      <c r="D387" t="s">
        <v>10</v>
      </c>
      <c r="E387" t="s">
        <v>11</v>
      </c>
      <c r="F387">
        <v>3.2149999999999999</v>
      </c>
      <c r="G387">
        <v>4.9180000000000001</v>
      </c>
      <c r="H387">
        <v>4.0759999999999996</v>
      </c>
      <c r="I387">
        <v>2.887</v>
      </c>
      <c r="J387">
        <v>2.7850000000000001</v>
      </c>
      <c r="K387">
        <v>2.7109999999999999</v>
      </c>
      <c r="L387">
        <v>2.7959999999999998</v>
      </c>
      <c r="M387">
        <v>2.9990000000000001</v>
      </c>
      <c r="N387">
        <v>3.052</v>
      </c>
      <c r="O387">
        <v>3.0739999999999998</v>
      </c>
      <c r="P387">
        <v>3.0840000000000001</v>
      </c>
    </row>
    <row r="388" spans="1:16" x14ac:dyDescent="0.35">
      <c r="A388" t="s">
        <v>78</v>
      </c>
      <c r="B388" t="s">
        <v>6</v>
      </c>
      <c r="C388" t="s">
        <v>7</v>
      </c>
      <c r="D388" t="s">
        <v>12</v>
      </c>
      <c r="E388" t="s">
        <v>13</v>
      </c>
      <c r="F388">
        <v>4.3959999999999999</v>
      </c>
      <c r="G388">
        <v>6.58</v>
      </c>
      <c r="H388">
        <v>5.2279999999999998</v>
      </c>
      <c r="I388">
        <v>3.4910000000000001</v>
      </c>
      <c r="J388">
        <v>3.3759999999999999</v>
      </c>
      <c r="K388">
        <v>3.2930000000000001</v>
      </c>
      <c r="L388">
        <v>3.4860000000000002</v>
      </c>
      <c r="M388">
        <v>3.629</v>
      </c>
      <c r="N388">
        <v>3.6469999999999998</v>
      </c>
      <c r="O388">
        <v>3.6739999999999999</v>
      </c>
      <c r="P388">
        <v>3.6850000000000001</v>
      </c>
    </row>
    <row r="389" spans="1:16" x14ac:dyDescent="0.35">
      <c r="A389" t="s">
        <v>78</v>
      </c>
      <c r="B389" t="s">
        <v>6</v>
      </c>
      <c r="C389" t="s">
        <v>14</v>
      </c>
      <c r="D389" t="s">
        <v>8</v>
      </c>
      <c r="E389" t="s">
        <v>9</v>
      </c>
      <c r="F389">
        <v>9.3800000000000008</v>
      </c>
      <c r="G389">
        <v>14.789</v>
      </c>
      <c r="H389">
        <v>10.991</v>
      </c>
      <c r="I389">
        <v>6.4870000000000001</v>
      </c>
      <c r="J389">
        <v>6.3390000000000004</v>
      </c>
      <c r="K389">
        <v>6.2320000000000002</v>
      </c>
      <c r="L389">
        <v>6.7919999999999998</v>
      </c>
      <c r="M389">
        <v>6.7839999999999998</v>
      </c>
      <c r="N389">
        <v>6.7619999999999996</v>
      </c>
      <c r="O389">
        <v>6.8559999999999999</v>
      </c>
      <c r="P389">
        <v>6.9210000000000003</v>
      </c>
    </row>
    <row r="390" spans="1:16" x14ac:dyDescent="0.35">
      <c r="A390" t="s">
        <v>78</v>
      </c>
      <c r="B390" t="s">
        <v>6</v>
      </c>
      <c r="C390" t="s">
        <v>14</v>
      </c>
      <c r="D390" t="s">
        <v>10</v>
      </c>
      <c r="E390" t="s">
        <v>11</v>
      </c>
      <c r="F390">
        <v>3.1179999999999999</v>
      </c>
      <c r="G390">
        <v>5.1050000000000004</v>
      </c>
      <c r="H390">
        <v>3.9940000000000002</v>
      </c>
      <c r="I390">
        <v>2.4929999999999999</v>
      </c>
      <c r="J390">
        <v>2.395</v>
      </c>
      <c r="K390">
        <v>2.3250000000000002</v>
      </c>
      <c r="L390">
        <v>2.573</v>
      </c>
      <c r="M390">
        <v>2.7360000000000002</v>
      </c>
      <c r="N390">
        <v>2.645</v>
      </c>
      <c r="O390">
        <v>2.6829999999999998</v>
      </c>
      <c r="P390">
        <v>2.698</v>
      </c>
    </row>
    <row r="391" spans="1:16" x14ac:dyDescent="0.35">
      <c r="A391" t="s">
        <v>78</v>
      </c>
      <c r="B391" t="s">
        <v>6</v>
      </c>
      <c r="C391" t="s">
        <v>14</v>
      </c>
      <c r="D391" t="s">
        <v>12</v>
      </c>
      <c r="E391" t="s">
        <v>13</v>
      </c>
      <c r="F391">
        <v>4.3780000000000001</v>
      </c>
      <c r="G391">
        <v>7.0190000000000001</v>
      </c>
      <c r="H391">
        <v>5.3570000000000002</v>
      </c>
      <c r="I391">
        <v>3.26</v>
      </c>
      <c r="J391">
        <v>3.1419999999999999</v>
      </c>
      <c r="K391">
        <v>3.0569999999999999</v>
      </c>
      <c r="L391">
        <v>3.359</v>
      </c>
      <c r="M391">
        <v>3.49</v>
      </c>
      <c r="N391">
        <v>3.399</v>
      </c>
      <c r="O391">
        <v>3.448</v>
      </c>
      <c r="P391">
        <v>3.4710000000000001</v>
      </c>
    </row>
    <row r="392" spans="1:16" x14ac:dyDescent="0.35">
      <c r="A392" t="s">
        <v>79</v>
      </c>
      <c r="B392" t="s">
        <v>6</v>
      </c>
      <c r="C392" t="s">
        <v>7</v>
      </c>
      <c r="D392" t="s">
        <v>8</v>
      </c>
      <c r="E392" t="s">
        <v>9</v>
      </c>
      <c r="F392">
        <v>58.951999999999998</v>
      </c>
      <c r="G392">
        <v>55.131999999999998</v>
      </c>
      <c r="H392">
        <v>50.731999999999999</v>
      </c>
      <c r="I392">
        <v>48.470999999999997</v>
      </c>
      <c r="J392">
        <v>44.472000000000001</v>
      </c>
      <c r="K392">
        <v>37.335000000000001</v>
      </c>
      <c r="L392">
        <v>38.537999999999997</v>
      </c>
      <c r="M392">
        <v>41.06</v>
      </c>
      <c r="N392">
        <v>39.091999999999999</v>
      </c>
      <c r="O392">
        <v>29.63</v>
      </c>
      <c r="P392">
        <v>26.670999999999999</v>
      </c>
    </row>
    <row r="393" spans="1:16" x14ac:dyDescent="0.35">
      <c r="A393" t="s">
        <v>79</v>
      </c>
      <c r="B393" t="s">
        <v>6</v>
      </c>
      <c r="C393" t="s">
        <v>7</v>
      </c>
      <c r="D393" t="s">
        <v>10</v>
      </c>
      <c r="E393" t="s">
        <v>11</v>
      </c>
      <c r="F393">
        <v>28.475000000000001</v>
      </c>
      <c r="G393">
        <v>27.33</v>
      </c>
      <c r="H393">
        <v>26.657</v>
      </c>
      <c r="I393">
        <v>24.553000000000001</v>
      </c>
      <c r="J393">
        <v>22.901</v>
      </c>
      <c r="K393">
        <v>20.286000000000001</v>
      </c>
      <c r="L393">
        <v>18.256</v>
      </c>
      <c r="M393">
        <v>17.699000000000002</v>
      </c>
      <c r="N393">
        <v>15.042</v>
      </c>
      <c r="O393">
        <v>13.14</v>
      </c>
      <c r="P393">
        <v>11.78</v>
      </c>
    </row>
    <row r="394" spans="1:16" x14ac:dyDescent="0.35">
      <c r="A394" t="s">
        <v>79</v>
      </c>
      <c r="B394" t="s">
        <v>6</v>
      </c>
      <c r="C394" t="s">
        <v>7</v>
      </c>
      <c r="D394" t="s">
        <v>12</v>
      </c>
      <c r="E394" t="s">
        <v>13</v>
      </c>
      <c r="F394">
        <v>30.523</v>
      </c>
      <c r="G394">
        <v>29.033000000000001</v>
      </c>
      <c r="H394">
        <v>28.052</v>
      </c>
      <c r="I394">
        <v>26.013000000000002</v>
      </c>
      <c r="J394">
        <v>24.081</v>
      </c>
      <c r="K394">
        <v>21.207999999999998</v>
      </c>
      <c r="L394">
        <v>19.274000000000001</v>
      </c>
      <c r="M394">
        <v>18.841000000000001</v>
      </c>
      <c r="N394">
        <v>16.356000000000002</v>
      </c>
      <c r="O394">
        <v>14.106</v>
      </c>
      <c r="P394">
        <v>12.632999999999999</v>
      </c>
    </row>
    <row r="395" spans="1:16" x14ac:dyDescent="0.35">
      <c r="A395" t="s">
        <v>79</v>
      </c>
      <c r="B395" t="s">
        <v>6</v>
      </c>
      <c r="C395" t="s">
        <v>14</v>
      </c>
      <c r="D395" t="s">
        <v>8</v>
      </c>
      <c r="E395" t="s">
        <v>9</v>
      </c>
      <c r="F395">
        <v>47.591000000000001</v>
      </c>
      <c r="G395">
        <v>45.280999999999999</v>
      </c>
      <c r="H395">
        <v>44.268000000000001</v>
      </c>
      <c r="I395">
        <v>38.97</v>
      </c>
      <c r="J395">
        <v>36.460999999999999</v>
      </c>
      <c r="K395">
        <v>32.581000000000003</v>
      </c>
      <c r="L395">
        <v>30.02</v>
      </c>
      <c r="M395">
        <v>30.931999999999999</v>
      </c>
      <c r="N395">
        <v>25.045000000000002</v>
      </c>
      <c r="O395">
        <v>21.858000000000001</v>
      </c>
      <c r="P395">
        <v>19.8</v>
      </c>
    </row>
    <row r="396" spans="1:16" x14ac:dyDescent="0.35">
      <c r="A396" t="s">
        <v>79</v>
      </c>
      <c r="B396" t="s">
        <v>6</v>
      </c>
      <c r="C396" t="s">
        <v>14</v>
      </c>
      <c r="D396" t="s">
        <v>10</v>
      </c>
      <c r="E396" t="s">
        <v>11</v>
      </c>
      <c r="F396">
        <v>22.08</v>
      </c>
      <c r="G396">
        <v>20.221</v>
      </c>
      <c r="H396">
        <v>18.335999999999999</v>
      </c>
      <c r="I396">
        <v>16.411999999999999</v>
      </c>
      <c r="J396">
        <v>14.02</v>
      </c>
      <c r="K396">
        <v>12.648999999999999</v>
      </c>
      <c r="L396">
        <v>12.276999999999999</v>
      </c>
      <c r="M396">
        <v>10.175000000000001</v>
      </c>
      <c r="N396">
        <v>8.2910000000000004</v>
      </c>
      <c r="O396">
        <v>7.24</v>
      </c>
      <c r="P396">
        <v>6.5970000000000004</v>
      </c>
    </row>
    <row r="397" spans="1:16" x14ac:dyDescent="0.35">
      <c r="A397" t="s">
        <v>79</v>
      </c>
      <c r="B397" t="s">
        <v>6</v>
      </c>
      <c r="C397" t="s">
        <v>14</v>
      </c>
      <c r="D397" t="s">
        <v>12</v>
      </c>
      <c r="E397" t="s">
        <v>13</v>
      </c>
      <c r="F397">
        <v>23.74</v>
      </c>
      <c r="G397">
        <v>21.742999999999999</v>
      </c>
      <c r="H397">
        <v>19.855</v>
      </c>
      <c r="I397">
        <v>17.718</v>
      </c>
      <c r="J397">
        <v>15.282</v>
      </c>
      <c r="K397">
        <v>13.705</v>
      </c>
      <c r="L397">
        <v>13.207000000000001</v>
      </c>
      <c r="M397">
        <v>11.266999999999999</v>
      </c>
      <c r="N397">
        <v>9.2550000000000008</v>
      </c>
      <c r="O397">
        <v>8.1240000000000006</v>
      </c>
      <c r="P397">
        <v>7.3710000000000004</v>
      </c>
    </row>
    <row r="398" spans="1:16" x14ac:dyDescent="0.35">
      <c r="A398" t="s">
        <v>80</v>
      </c>
      <c r="B398" t="s">
        <v>6</v>
      </c>
      <c r="C398" t="s">
        <v>7</v>
      </c>
      <c r="D398" t="s">
        <v>8</v>
      </c>
      <c r="E398" t="s">
        <v>9</v>
      </c>
      <c r="F398">
        <v>18.262</v>
      </c>
      <c r="G398">
        <v>16.577000000000002</v>
      </c>
      <c r="H398">
        <v>12.968999999999999</v>
      </c>
      <c r="I398">
        <v>13.036</v>
      </c>
      <c r="J398">
        <v>13.105</v>
      </c>
      <c r="K398">
        <v>13.077</v>
      </c>
      <c r="L398">
        <v>15.246</v>
      </c>
      <c r="M398">
        <v>14.337999999999999</v>
      </c>
      <c r="N398">
        <v>13.496</v>
      </c>
      <c r="O398">
        <v>13.436999999999999</v>
      </c>
      <c r="P398">
        <v>13.37</v>
      </c>
    </row>
    <row r="399" spans="1:16" x14ac:dyDescent="0.35">
      <c r="A399" t="s">
        <v>80</v>
      </c>
      <c r="B399" t="s">
        <v>6</v>
      </c>
      <c r="C399" t="s">
        <v>7</v>
      </c>
      <c r="D399" t="s">
        <v>10</v>
      </c>
      <c r="E399" t="s">
        <v>11</v>
      </c>
      <c r="F399">
        <v>4.7590000000000003</v>
      </c>
      <c r="G399">
        <v>4.3280000000000003</v>
      </c>
      <c r="H399">
        <v>3.3929999999999998</v>
      </c>
      <c r="I399">
        <v>3.4159999999999999</v>
      </c>
      <c r="J399">
        <v>3.4409999999999998</v>
      </c>
      <c r="K399">
        <v>3.4220000000000002</v>
      </c>
      <c r="L399">
        <v>3.8580000000000001</v>
      </c>
      <c r="M399">
        <v>3.8610000000000002</v>
      </c>
      <c r="N399">
        <v>3.59</v>
      </c>
      <c r="O399">
        <v>3.5840000000000001</v>
      </c>
      <c r="P399">
        <v>3.5710000000000002</v>
      </c>
    </row>
    <row r="400" spans="1:16" x14ac:dyDescent="0.35">
      <c r="A400" t="s">
        <v>80</v>
      </c>
      <c r="B400" t="s">
        <v>6</v>
      </c>
      <c r="C400" t="s">
        <v>7</v>
      </c>
      <c r="D400" t="s">
        <v>12</v>
      </c>
      <c r="E400" t="s">
        <v>13</v>
      </c>
      <c r="F400">
        <v>7.1950000000000003</v>
      </c>
      <c r="G400">
        <v>6.532</v>
      </c>
      <c r="H400">
        <v>5.1120000000000001</v>
      </c>
      <c r="I400">
        <v>5.1289999999999996</v>
      </c>
      <c r="J400">
        <v>5.1580000000000004</v>
      </c>
      <c r="K400">
        <v>5.1120000000000001</v>
      </c>
      <c r="L400">
        <v>5.8280000000000003</v>
      </c>
      <c r="M400">
        <v>5.6440000000000001</v>
      </c>
      <c r="N400">
        <v>5.2720000000000002</v>
      </c>
      <c r="O400">
        <v>5.24</v>
      </c>
      <c r="P400">
        <v>5.2039999999999997</v>
      </c>
    </row>
    <row r="401" spans="1:16" x14ac:dyDescent="0.35">
      <c r="A401" t="s">
        <v>80</v>
      </c>
      <c r="B401" t="s">
        <v>6</v>
      </c>
      <c r="C401" t="s">
        <v>14</v>
      </c>
      <c r="D401" t="s">
        <v>8</v>
      </c>
      <c r="E401" t="s">
        <v>9</v>
      </c>
      <c r="F401">
        <v>17.594000000000001</v>
      </c>
      <c r="G401">
        <v>15.999000000000001</v>
      </c>
      <c r="H401">
        <v>12.535</v>
      </c>
      <c r="I401">
        <v>12.599</v>
      </c>
      <c r="J401">
        <v>12.683</v>
      </c>
      <c r="K401">
        <v>12.63</v>
      </c>
      <c r="L401">
        <v>14.518000000000001</v>
      </c>
      <c r="M401">
        <v>13.664999999999999</v>
      </c>
      <c r="N401">
        <v>12.943</v>
      </c>
      <c r="O401">
        <v>12.864000000000001</v>
      </c>
      <c r="P401">
        <v>12.831</v>
      </c>
    </row>
    <row r="402" spans="1:16" x14ac:dyDescent="0.35">
      <c r="A402" t="s">
        <v>80</v>
      </c>
      <c r="B402" t="s">
        <v>6</v>
      </c>
      <c r="C402" t="s">
        <v>14</v>
      </c>
      <c r="D402" t="s">
        <v>10</v>
      </c>
      <c r="E402" t="s">
        <v>11</v>
      </c>
      <c r="F402">
        <v>6.1689999999999996</v>
      </c>
      <c r="G402">
        <v>5.6189999999999998</v>
      </c>
      <c r="H402">
        <v>4.4119999999999999</v>
      </c>
      <c r="I402">
        <v>4.4400000000000004</v>
      </c>
      <c r="J402">
        <v>4.4779999999999998</v>
      </c>
      <c r="K402">
        <v>4.4450000000000003</v>
      </c>
      <c r="L402">
        <v>5.2679999999999998</v>
      </c>
      <c r="M402">
        <v>5.0819999999999999</v>
      </c>
      <c r="N402">
        <v>4.6550000000000002</v>
      </c>
      <c r="O402">
        <v>4.6429999999999998</v>
      </c>
      <c r="P402">
        <v>4.6109999999999998</v>
      </c>
    </row>
    <row r="403" spans="1:16" x14ac:dyDescent="0.35">
      <c r="A403" t="s">
        <v>80</v>
      </c>
      <c r="B403" t="s">
        <v>6</v>
      </c>
      <c r="C403" t="s">
        <v>14</v>
      </c>
      <c r="D403" t="s">
        <v>12</v>
      </c>
      <c r="E403" t="s">
        <v>13</v>
      </c>
      <c r="F403">
        <v>7.9269999999999996</v>
      </c>
      <c r="G403">
        <v>7.1980000000000004</v>
      </c>
      <c r="H403">
        <v>5.633</v>
      </c>
      <c r="I403">
        <v>5.6520000000000001</v>
      </c>
      <c r="J403">
        <v>5.6859999999999999</v>
      </c>
      <c r="K403">
        <v>5.633</v>
      </c>
      <c r="L403">
        <v>6.5910000000000002</v>
      </c>
      <c r="M403">
        <v>6.2960000000000003</v>
      </c>
      <c r="N403">
        <v>5.8120000000000003</v>
      </c>
      <c r="O403">
        <v>5.7839999999999998</v>
      </c>
      <c r="P403">
        <v>5.7430000000000003</v>
      </c>
    </row>
    <row r="404" spans="1:16" x14ac:dyDescent="0.35">
      <c r="A404" t="s">
        <v>81</v>
      </c>
      <c r="B404" t="s">
        <v>6</v>
      </c>
      <c r="C404" t="s">
        <v>7</v>
      </c>
      <c r="D404" t="s">
        <v>8</v>
      </c>
      <c r="E404" t="s">
        <v>9</v>
      </c>
      <c r="F404">
        <v>8.3019999999999996</v>
      </c>
      <c r="G404">
        <v>9.7720000000000002</v>
      </c>
      <c r="H404">
        <v>8.1029999999999998</v>
      </c>
      <c r="I404">
        <v>7.9690000000000003</v>
      </c>
      <c r="J404">
        <v>6.7060000000000004</v>
      </c>
      <c r="K404">
        <v>5.5750000000000002</v>
      </c>
      <c r="L404">
        <v>6.577</v>
      </c>
      <c r="M404">
        <v>5.4089999999999998</v>
      </c>
      <c r="N404">
        <v>10.17</v>
      </c>
      <c r="O404">
        <v>10.191000000000001</v>
      </c>
      <c r="P404">
        <v>10.066000000000001</v>
      </c>
    </row>
    <row r="405" spans="1:16" x14ac:dyDescent="0.35">
      <c r="A405" t="s">
        <v>81</v>
      </c>
      <c r="B405" t="s">
        <v>6</v>
      </c>
      <c r="C405" t="s">
        <v>7</v>
      </c>
      <c r="D405" t="s">
        <v>10</v>
      </c>
      <c r="E405" t="s">
        <v>11</v>
      </c>
      <c r="F405">
        <v>1.5780000000000001</v>
      </c>
      <c r="G405">
        <v>1.2729999999999999</v>
      </c>
      <c r="H405">
        <v>1.72</v>
      </c>
      <c r="I405">
        <v>2.004</v>
      </c>
      <c r="J405">
        <v>1.389</v>
      </c>
      <c r="K405">
        <v>1.9770000000000001</v>
      </c>
      <c r="L405">
        <v>2.6019999999999999</v>
      </c>
      <c r="M405">
        <v>2.0150000000000001</v>
      </c>
      <c r="N405">
        <v>2.8610000000000002</v>
      </c>
      <c r="O405">
        <v>3.105</v>
      </c>
      <c r="P405">
        <v>3.1549999999999998</v>
      </c>
    </row>
    <row r="406" spans="1:16" x14ac:dyDescent="0.35">
      <c r="A406" t="s">
        <v>81</v>
      </c>
      <c r="B406" t="s">
        <v>6</v>
      </c>
      <c r="C406" t="s">
        <v>7</v>
      </c>
      <c r="D406" t="s">
        <v>12</v>
      </c>
      <c r="E406" t="s">
        <v>13</v>
      </c>
      <c r="F406">
        <v>3.395</v>
      </c>
      <c r="G406">
        <v>3.5590000000000002</v>
      </c>
      <c r="H406">
        <v>3.4729999999999999</v>
      </c>
      <c r="I406">
        <v>3.53</v>
      </c>
      <c r="J406">
        <v>2.8170000000000002</v>
      </c>
      <c r="K406">
        <v>2.9369999999999998</v>
      </c>
      <c r="L406">
        <v>3.6219999999999999</v>
      </c>
      <c r="M406">
        <v>2.8809999999999998</v>
      </c>
      <c r="N406">
        <v>4.6589999999999998</v>
      </c>
      <c r="O406">
        <v>4.8159999999999998</v>
      </c>
      <c r="P406">
        <v>4.7910000000000004</v>
      </c>
    </row>
    <row r="407" spans="1:16" x14ac:dyDescent="0.35">
      <c r="A407" t="s">
        <v>81</v>
      </c>
      <c r="B407" t="s">
        <v>6</v>
      </c>
      <c r="C407" t="s">
        <v>14</v>
      </c>
      <c r="D407" t="s">
        <v>8</v>
      </c>
      <c r="E407" t="s">
        <v>9</v>
      </c>
      <c r="F407">
        <v>4.55</v>
      </c>
      <c r="G407">
        <v>3.847</v>
      </c>
      <c r="H407">
        <v>4.4470000000000001</v>
      </c>
      <c r="I407">
        <v>3.714</v>
      </c>
      <c r="J407">
        <v>3.786</v>
      </c>
      <c r="K407">
        <v>3.9750000000000001</v>
      </c>
      <c r="L407">
        <v>4.3710000000000004</v>
      </c>
      <c r="M407">
        <v>3.0569999999999999</v>
      </c>
      <c r="N407">
        <v>4.4379999999999997</v>
      </c>
      <c r="O407">
        <v>4.665</v>
      </c>
      <c r="P407">
        <v>4.774</v>
      </c>
    </row>
    <row r="408" spans="1:16" x14ac:dyDescent="0.35">
      <c r="A408" t="s">
        <v>81</v>
      </c>
      <c r="B408" t="s">
        <v>6</v>
      </c>
      <c r="C408" t="s">
        <v>14</v>
      </c>
      <c r="D408" t="s">
        <v>10</v>
      </c>
      <c r="E408" t="s">
        <v>11</v>
      </c>
      <c r="F408">
        <v>1.4430000000000001</v>
      </c>
      <c r="G408">
        <v>1.2090000000000001</v>
      </c>
      <c r="H408">
        <v>1.159</v>
      </c>
      <c r="I408">
        <v>1.1950000000000001</v>
      </c>
      <c r="J408">
        <v>1.3049999999999999</v>
      </c>
      <c r="K408">
        <v>0.98599999999999999</v>
      </c>
      <c r="L408">
        <v>1.81</v>
      </c>
      <c r="M408">
        <v>1.343</v>
      </c>
      <c r="N408">
        <v>1.375</v>
      </c>
      <c r="O408">
        <v>1.41</v>
      </c>
      <c r="P408">
        <v>1.3740000000000001</v>
      </c>
    </row>
    <row r="409" spans="1:16" x14ac:dyDescent="0.35">
      <c r="A409" t="s">
        <v>81</v>
      </c>
      <c r="B409" t="s">
        <v>6</v>
      </c>
      <c r="C409" t="s">
        <v>14</v>
      </c>
      <c r="D409" t="s">
        <v>12</v>
      </c>
      <c r="E409" t="s">
        <v>13</v>
      </c>
      <c r="F409">
        <v>2.3769999999999998</v>
      </c>
      <c r="G409">
        <v>2.0059999999999998</v>
      </c>
      <c r="H409">
        <v>2.1339999999999999</v>
      </c>
      <c r="I409">
        <v>1.946</v>
      </c>
      <c r="J409">
        <v>2.0219999999999998</v>
      </c>
      <c r="K409">
        <v>1.837</v>
      </c>
      <c r="L409">
        <v>2.52</v>
      </c>
      <c r="M409">
        <v>1.8160000000000001</v>
      </c>
      <c r="N409">
        <v>2.206</v>
      </c>
      <c r="O409">
        <v>2.2810000000000001</v>
      </c>
      <c r="P409">
        <v>2.2679999999999998</v>
      </c>
    </row>
    <row r="410" spans="1:16" x14ac:dyDescent="0.35">
      <c r="A410" t="s">
        <v>82</v>
      </c>
      <c r="B410" t="s">
        <v>6</v>
      </c>
      <c r="C410" t="s">
        <v>7</v>
      </c>
      <c r="D410" t="s">
        <v>8</v>
      </c>
      <c r="E410" t="s">
        <v>9</v>
      </c>
      <c r="F410">
        <v>7.109</v>
      </c>
      <c r="G410">
        <v>7.4619999999999997</v>
      </c>
      <c r="H410">
        <v>7.3419999999999996</v>
      </c>
      <c r="I410">
        <v>7.2430000000000003</v>
      </c>
      <c r="J410">
        <v>7.3559999999999999</v>
      </c>
      <c r="K410">
        <v>7.8789999999999996</v>
      </c>
      <c r="L410">
        <v>9.5470000000000006</v>
      </c>
      <c r="M410">
        <v>9.1229999999999993</v>
      </c>
      <c r="N410">
        <v>8.4580000000000002</v>
      </c>
      <c r="O410">
        <v>8.3049999999999997</v>
      </c>
      <c r="P410">
        <v>8.2379999999999995</v>
      </c>
    </row>
    <row r="411" spans="1:16" x14ac:dyDescent="0.35">
      <c r="A411" t="s">
        <v>82</v>
      </c>
      <c r="B411" t="s">
        <v>6</v>
      </c>
      <c r="C411" t="s">
        <v>7</v>
      </c>
      <c r="D411" t="s">
        <v>10</v>
      </c>
      <c r="E411" t="s">
        <v>11</v>
      </c>
      <c r="F411">
        <v>4.1509999999999998</v>
      </c>
      <c r="G411">
        <v>4.3710000000000004</v>
      </c>
      <c r="H411">
        <v>4.141</v>
      </c>
      <c r="I411">
        <v>3.9489999999999998</v>
      </c>
      <c r="J411">
        <v>3.948</v>
      </c>
      <c r="K411">
        <v>4.2960000000000003</v>
      </c>
      <c r="L411">
        <v>4.9550000000000001</v>
      </c>
      <c r="M411">
        <v>5.0880000000000001</v>
      </c>
      <c r="N411">
        <v>4.8049999999999997</v>
      </c>
      <c r="O411">
        <v>4.7220000000000004</v>
      </c>
      <c r="P411">
        <v>4.6870000000000003</v>
      </c>
    </row>
    <row r="412" spans="1:16" x14ac:dyDescent="0.35">
      <c r="A412" t="s">
        <v>82</v>
      </c>
      <c r="B412" t="s">
        <v>6</v>
      </c>
      <c r="C412" t="s">
        <v>7</v>
      </c>
      <c r="D412" t="s">
        <v>12</v>
      </c>
      <c r="E412" t="s">
        <v>13</v>
      </c>
      <c r="F412">
        <v>4.87</v>
      </c>
      <c r="G412">
        <v>5.1070000000000002</v>
      </c>
      <c r="H412">
        <v>4.8849999999999998</v>
      </c>
      <c r="I412">
        <v>4.6959999999999997</v>
      </c>
      <c r="J412">
        <v>4.7009999999999996</v>
      </c>
      <c r="K412">
        <v>5.0670000000000002</v>
      </c>
      <c r="L412">
        <v>5.9370000000000003</v>
      </c>
      <c r="M412">
        <v>5.9539999999999997</v>
      </c>
      <c r="N412">
        <v>5.5679999999999996</v>
      </c>
      <c r="O412">
        <v>5.4610000000000003</v>
      </c>
      <c r="P412">
        <v>5.4130000000000003</v>
      </c>
    </row>
    <row r="413" spans="1:16" x14ac:dyDescent="0.35">
      <c r="A413" t="s">
        <v>82</v>
      </c>
      <c r="B413" t="s">
        <v>6</v>
      </c>
      <c r="C413" t="s">
        <v>14</v>
      </c>
      <c r="D413" t="s">
        <v>8</v>
      </c>
      <c r="E413" t="s">
        <v>9</v>
      </c>
      <c r="F413">
        <v>6.5110000000000001</v>
      </c>
      <c r="G413">
        <v>6.6020000000000003</v>
      </c>
      <c r="H413">
        <v>6.29</v>
      </c>
      <c r="I413">
        <v>6.0110000000000001</v>
      </c>
      <c r="J413">
        <v>5.91</v>
      </c>
      <c r="K413">
        <v>6.1260000000000003</v>
      </c>
      <c r="L413">
        <v>7.1630000000000003</v>
      </c>
      <c r="M413">
        <v>6.9809999999999999</v>
      </c>
      <c r="N413">
        <v>6.4939999999999998</v>
      </c>
      <c r="O413">
        <v>6.3579999999999997</v>
      </c>
      <c r="P413">
        <v>6.2939999999999996</v>
      </c>
    </row>
    <row r="414" spans="1:16" x14ac:dyDescent="0.35">
      <c r="A414" t="s">
        <v>82</v>
      </c>
      <c r="B414" t="s">
        <v>6</v>
      </c>
      <c r="C414" t="s">
        <v>14</v>
      </c>
      <c r="D414" t="s">
        <v>10</v>
      </c>
      <c r="E414" t="s">
        <v>11</v>
      </c>
      <c r="F414">
        <v>5.2149999999999999</v>
      </c>
      <c r="G414">
        <v>5.3710000000000004</v>
      </c>
      <c r="H414">
        <v>4.9459999999999997</v>
      </c>
      <c r="I414">
        <v>4.5880000000000001</v>
      </c>
      <c r="J414">
        <v>4.476</v>
      </c>
      <c r="K414">
        <v>4.7770000000000001</v>
      </c>
      <c r="L414">
        <v>5.97</v>
      </c>
      <c r="M414">
        <v>5.8019999999999996</v>
      </c>
      <c r="N414">
        <v>5.3209999999999997</v>
      </c>
      <c r="O414">
        <v>5.19</v>
      </c>
      <c r="P414">
        <v>5.125</v>
      </c>
    </row>
    <row r="415" spans="1:16" x14ac:dyDescent="0.35">
      <c r="A415" t="s">
        <v>82</v>
      </c>
      <c r="B415" t="s">
        <v>6</v>
      </c>
      <c r="C415" t="s">
        <v>14</v>
      </c>
      <c r="D415" t="s">
        <v>12</v>
      </c>
      <c r="E415" t="s">
        <v>13</v>
      </c>
      <c r="F415">
        <v>5.4580000000000002</v>
      </c>
      <c r="G415">
        <v>5.5949999999999998</v>
      </c>
      <c r="H415">
        <v>5.181</v>
      </c>
      <c r="I415">
        <v>4.8280000000000003</v>
      </c>
      <c r="J415">
        <v>4.7089999999999996</v>
      </c>
      <c r="K415">
        <v>4.9870000000000001</v>
      </c>
      <c r="L415">
        <v>6.1529999999999996</v>
      </c>
      <c r="M415">
        <v>5.9809999999999999</v>
      </c>
      <c r="N415">
        <v>5.4960000000000004</v>
      </c>
      <c r="O415">
        <v>5.3620000000000001</v>
      </c>
      <c r="P415">
        <v>5.2949999999999999</v>
      </c>
    </row>
    <row r="416" spans="1:16" x14ac:dyDescent="0.35">
      <c r="A416" t="s">
        <v>83</v>
      </c>
      <c r="B416" t="s">
        <v>6</v>
      </c>
      <c r="C416" t="s">
        <v>7</v>
      </c>
      <c r="D416" t="s">
        <v>8</v>
      </c>
      <c r="E416" t="s">
        <v>9</v>
      </c>
      <c r="F416">
        <v>4.2830000000000004</v>
      </c>
      <c r="G416">
        <v>4.1929999999999996</v>
      </c>
      <c r="H416">
        <v>4.1609999999999996</v>
      </c>
      <c r="I416">
        <v>4.1059999999999999</v>
      </c>
      <c r="J416">
        <v>4.1669999999999998</v>
      </c>
      <c r="K416">
        <v>4.194</v>
      </c>
      <c r="L416">
        <v>4.9509999999999996</v>
      </c>
      <c r="M416">
        <v>4.8109999999999999</v>
      </c>
      <c r="N416">
        <v>4.2229999999999999</v>
      </c>
      <c r="O416">
        <v>4.0540000000000003</v>
      </c>
      <c r="P416">
        <v>3.9940000000000002</v>
      </c>
    </row>
    <row r="417" spans="1:16" x14ac:dyDescent="0.35">
      <c r="A417" t="s">
        <v>83</v>
      </c>
      <c r="B417" t="s">
        <v>6</v>
      </c>
      <c r="C417" t="s">
        <v>7</v>
      </c>
      <c r="D417" t="s">
        <v>10</v>
      </c>
      <c r="E417" t="s">
        <v>11</v>
      </c>
      <c r="F417">
        <v>2.46</v>
      </c>
      <c r="G417">
        <v>2.36</v>
      </c>
      <c r="H417">
        <v>2.3250000000000002</v>
      </c>
      <c r="I417">
        <v>2.2669999999999999</v>
      </c>
      <c r="J417">
        <v>2.3290000000000002</v>
      </c>
      <c r="K417">
        <v>2.355</v>
      </c>
      <c r="L417">
        <v>2.54</v>
      </c>
      <c r="M417">
        <v>2.7610000000000001</v>
      </c>
      <c r="N417">
        <v>2.375</v>
      </c>
      <c r="O417">
        <v>2.2850000000000001</v>
      </c>
      <c r="P417">
        <v>2.2450000000000001</v>
      </c>
    </row>
    <row r="418" spans="1:16" x14ac:dyDescent="0.35">
      <c r="A418" t="s">
        <v>83</v>
      </c>
      <c r="B418" t="s">
        <v>6</v>
      </c>
      <c r="C418" t="s">
        <v>7</v>
      </c>
      <c r="D418" t="s">
        <v>12</v>
      </c>
      <c r="E418" t="s">
        <v>13</v>
      </c>
      <c r="F418">
        <v>2.8479999999999999</v>
      </c>
      <c r="G418">
        <v>2.7480000000000002</v>
      </c>
      <c r="H418">
        <v>2.7109999999999999</v>
      </c>
      <c r="I418">
        <v>2.6520000000000001</v>
      </c>
      <c r="J418">
        <v>2.7120000000000002</v>
      </c>
      <c r="K418">
        <v>2.7349999999999999</v>
      </c>
      <c r="L418">
        <v>3.0390000000000001</v>
      </c>
      <c r="M418">
        <v>3.1789999999999998</v>
      </c>
      <c r="N418">
        <v>2.758</v>
      </c>
      <c r="O418">
        <v>2.65</v>
      </c>
      <c r="P418">
        <v>2.6040000000000001</v>
      </c>
    </row>
    <row r="419" spans="1:16" x14ac:dyDescent="0.35">
      <c r="A419" t="s">
        <v>83</v>
      </c>
      <c r="B419" t="s">
        <v>6</v>
      </c>
      <c r="C419" t="s">
        <v>14</v>
      </c>
      <c r="D419" t="s">
        <v>8</v>
      </c>
      <c r="E419" t="s">
        <v>9</v>
      </c>
      <c r="F419">
        <v>4.0780000000000003</v>
      </c>
      <c r="G419">
        <v>3.99</v>
      </c>
      <c r="H419">
        <v>3.9580000000000002</v>
      </c>
      <c r="I419">
        <v>3.9039999999999999</v>
      </c>
      <c r="J419">
        <v>3.96</v>
      </c>
      <c r="K419">
        <v>3.9809999999999999</v>
      </c>
      <c r="L419">
        <v>4.5039999999999996</v>
      </c>
      <c r="M419">
        <v>4.4690000000000003</v>
      </c>
      <c r="N419">
        <v>3.9809999999999999</v>
      </c>
      <c r="O419">
        <v>3.8069999999999999</v>
      </c>
      <c r="P419">
        <v>3.7469999999999999</v>
      </c>
    </row>
    <row r="420" spans="1:16" x14ac:dyDescent="0.35">
      <c r="A420" t="s">
        <v>83</v>
      </c>
      <c r="B420" t="s">
        <v>6</v>
      </c>
      <c r="C420" t="s">
        <v>14</v>
      </c>
      <c r="D420" t="s">
        <v>10</v>
      </c>
      <c r="E420" t="s">
        <v>11</v>
      </c>
      <c r="F420">
        <v>3.7280000000000002</v>
      </c>
      <c r="G420">
        <v>3.5569999999999999</v>
      </c>
      <c r="H420">
        <v>3.4950000000000001</v>
      </c>
      <c r="I420">
        <v>3.395</v>
      </c>
      <c r="J420">
        <v>3.4969999999999999</v>
      </c>
      <c r="K420">
        <v>3.5369999999999999</v>
      </c>
      <c r="L420">
        <v>4.2149999999999999</v>
      </c>
      <c r="M420">
        <v>4.2930000000000001</v>
      </c>
      <c r="N420">
        <v>3.536</v>
      </c>
      <c r="O420">
        <v>3.415</v>
      </c>
      <c r="P420">
        <v>3.355</v>
      </c>
    </row>
    <row r="421" spans="1:16" x14ac:dyDescent="0.35">
      <c r="A421" t="s">
        <v>83</v>
      </c>
      <c r="B421" t="s">
        <v>6</v>
      </c>
      <c r="C421" t="s">
        <v>14</v>
      </c>
      <c r="D421" t="s">
        <v>12</v>
      </c>
      <c r="E421" t="s">
        <v>13</v>
      </c>
      <c r="F421">
        <v>3.8069999999999999</v>
      </c>
      <c r="G421">
        <v>3.6539999999999999</v>
      </c>
      <c r="H421">
        <v>3.5979999999999999</v>
      </c>
      <c r="I421">
        <v>3.508</v>
      </c>
      <c r="J421">
        <v>3.5990000000000002</v>
      </c>
      <c r="K421">
        <v>3.6349999999999998</v>
      </c>
      <c r="L421">
        <v>4.2779999999999996</v>
      </c>
      <c r="M421">
        <v>4.3310000000000004</v>
      </c>
      <c r="N421">
        <v>3.633</v>
      </c>
      <c r="O421">
        <v>3.5009999999999999</v>
      </c>
      <c r="P421">
        <v>3.44</v>
      </c>
    </row>
    <row r="422" spans="1:16" x14ac:dyDescent="0.35">
      <c r="A422" t="s">
        <v>84</v>
      </c>
      <c r="B422" t="s">
        <v>6</v>
      </c>
      <c r="C422" t="s">
        <v>7</v>
      </c>
      <c r="D422" t="s">
        <v>8</v>
      </c>
      <c r="E422" t="s">
        <v>9</v>
      </c>
      <c r="F422">
        <v>31.623000000000001</v>
      </c>
      <c r="G422">
        <v>32.433999999999997</v>
      </c>
      <c r="H422">
        <v>33.116999999999997</v>
      </c>
      <c r="I422">
        <v>33.774999999999999</v>
      </c>
      <c r="J422">
        <v>34.366999999999997</v>
      </c>
      <c r="K422">
        <v>33.308</v>
      </c>
      <c r="L422">
        <v>38.628999999999998</v>
      </c>
      <c r="M422">
        <v>36.872</v>
      </c>
      <c r="N422">
        <v>31.727</v>
      </c>
      <c r="O422">
        <v>28.315000000000001</v>
      </c>
      <c r="P422">
        <v>26.646999999999998</v>
      </c>
    </row>
    <row r="423" spans="1:16" x14ac:dyDescent="0.35">
      <c r="A423" t="s">
        <v>84</v>
      </c>
      <c r="B423" t="s">
        <v>6</v>
      </c>
      <c r="C423" t="s">
        <v>7</v>
      </c>
      <c r="D423" t="s">
        <v>10</v>
      </c>
      <c r="E423" t="s">
        <v>11</v>
      </c>
      <c r="F423">
        <v>9.7170000000000005</v>
      </c>
      <c r="G423">
        <v>9.9969999999999999</v>
      </c>
      <c r="H423">
        <v>10.210000000000001</v>
      </c>
      <c r="I423">
        <v>10.404999999999999</v>
      </c>
      <c r="J423">
        <v>10.545999999999999</v>
      </c>
      <c r="K423">
        <v>9.343</v>
      </c>
      <c r="L423">
        <v>10.641999999999999</v>
      </c>
      <c r="M423">
        <v>10.619</v>
      </c>
      <c r="N423">
        <v>8.6189999999999998</v>
      </c>
      <c r="O423">
        <v>7.5149999999999997</v>
      </c>
      <c r="P423">
        <v>6.99</v>
      </c>
    </row>
    <row r="424" spans="1:16" x14ac:dyDescent="0.35">
      <c r="A424" t="s">
        <v>84</v>
      </c>
      <c r="B424" t="s">
        <v>6</v>
      </c>
      <c r="C424" t="s">
        <v>7</v>
      </c>
      <c r="D424" t="s">
        <v>12</v>
      </c>
      <c r="E424" t="s">
        <v>13</v>
      </c>
      <c r="F424">
        <v>15.483000000000001</v>
      </c>
      <c r="G424">
        <v>15.858000000000001</v>
      </c>
      <c r="H424">
        <v>16.113</v>
      </c>
      <c r="I424">
        <v>16.317</v>
      </c>
      <c r="J424">
        <v>16.494</v>
      </c>
      <c r="K424">
        <v>15.093</v>
      </c>
      <c r="L424">
        <v>17.169</v>
      </c>
      <c r="M424">
        <v>16.495000000000001</v>
      </c>
      <c r="N424">
        <v>13.842000000000001</v>
      </c>
      <c r="O424">
        <v>12.036</v>
      </c>
      <c r="P424">
        <v>11.127000000000001</v>
      </c>
    </row>
    <row r="425" spans="1:16" x14ac:dyDescent="0.35">
      <c r="A425" t="s">
        <v>84</v>
      </c>
      <c r="B425" t="s">
        <v>6</v>
      </c>
      <c r="C425" t="s">
        <v>14</v>
      </c>
      <c r="D425" t="s">
        <v>8</v>
      </c>
      <c r="E425" t="s">
        <v>9</v>
      </c>
      <c r="F425">
        <v>19.559999999999999</v>
      </c>
      <c r="G425">
        <v>19.919</v>
      </c>
      <c r="H425">
        <v>20.164000000000001</v>
      </c>
      <c r="I425">
        <v>20.37</v>
      </c>
      <c r="J425">
        <v>20.553999999999998</v>
      </c>
      <c r="K425">
        <v>22.693999999999999</v>
      </c>
      <c r="L425">
        <v>26.314</v>
      </c>
      <c r="M425">
        <v>24.766999999999999</v>
      </c>
      <c r="N425">
        <v>21.257000000000001</v>
      </c>
      <c r="O425">
        <v>17.713000000000001</v>
      </c>
      <c r="P425">
        <v>16.201000000000001</v>
      </c>
    </row>
    <row r="426" spans="1:16" x14ac:dyDescent="0.35">
      <c r="A426" t="s">
        <v>84</v>
      </c>
      <c r="B426" t="s">
        <v>6</v>
      </c>
      <c r="C426" t="s">
        <v>14</v>
      </c>
      <c r="D426" t="s">
        <v>10</v>
      </c>
      <c r="E426" t="s">
        <v>11</v>
      </c>
      <c r="F426">
        <v>8.5530000000000008</v>
      </c>
      <c r="G426">
        <v>8.8989999999999991</v>
      </c>
      <c r="H426">
        <v>9.173</v>
      </c>
      <c r="I426">
        <v>9.423</v>
      </c>
      <c r="J426">
        <v>9.6349999999999998</v>
      </c>
      <c r="K426">
        <v>9.2940000000000005</v>
      </c>
      <c r="L426">
        <v>11.186999999999999</v>
      </c>
      <c r="M426">
        <v>10.702999999999999</v>
      </c>
      <c r="N426">
        <v>8.3710000000000004</v>
      </c>
      <c r="O426">
        <v>6.7389999999999999</v>
      </c>
      <c r="P426">
        <v>6.08</v>
      </c>
    </row>
    <row r="427" spans="1:16" x14ac:dyDescent="0.35">
      <c r="A427" t="s">
        <v>84</v>
      </c>
      <c r="B427" t="s">
        <v>6</v>
      </c>
      <c r="C427" t="s">
        <v>14</v>
      </c>
      <c r="D427" t="s">
        <v>12</v>
      </c>
      <c r="E427" t="s">
        <v>13</v>
      </c>
      <c r="F427">
        <v>11.319000000000001</v>
      </c>
      <c r="G427">
        <v>11.673999999999999</v>
      </c>
      <c r="H427">
        <v>11.933</v>
      </c>
      <c r="I427">
        <v>12.15</v>
      </c>
      <c r="J427">
        <v>12.343</v>
      </c>
      <c r="K427">
        <v>12.46</v>
      </c>
      <c r="L427">
        <v>14.678000000000001</v>
      </c>
      <c r="M427">
        <v>13.914999999999999</v>
      </c>
      <c r="N427">
        <v>11.265000000000001</v>
      </c>
      <c r="O427">
        <v>9.1760000000000002</v>
      </c>
      <c r="P427">
        <v>8.2940000000000005</v>
      </c>
    </row>
    <row r="428" spans="1:16" x14ac:dyDescent="0.35">
      <c r="A428" t="s">
        <v>85</v>
      </c>
      <c r="B428" t="s">
        <v>6</v>
      </c>
      <c r="C428" t="s">
        <v>7</v>
      </c>
      <c r="D428" t="s">
        <v>8</v>
      </c>
      <c r="E428" t="s">
        <v>9</v>
      </c>
      <c r="F428">
        <v>42.709000000000003</v>
      </c>
      <c r="G428">
        <v>42.79</v>
      </c>
      <c r="H428">
        <v>43.38</v>
      </c>
      <c r="I428">
        <v>43.593000000000004</v>
      </c>
      <c r="J428">
        <v>44.009</v>
      </c>
      <c r="K428">
        <v>44.838000000000001</v>
      </c>
      <c r="L428">
        <v>50.335000000000001</v>
      </c>
      <c r="M428">
        <v>48.793999999999997</v>
      </c>
      <c r="N428">
        <v>46.948999999999998</v>
      </c>
      <c r="O428">
        <v>47.101999999999997</v>
      </c>
      <c r="P428">
        <v>46.793999999999997</v>
      </c>
    </row>
    <row r="429" spans="1:16" x14ac:dyDescent="0.35">
      <c r="A429" t="s">
        <v>85</v>
      </c>
      <c r="B429" t="s">
        <v>6</v>
      </c>
      <c r="C429" t="s">
        <v>7</v>
      </c>
      <c r="D429" t="s">
        <v>10</v>
      </c>
      <c r="E429" t="s">
        <v>11</v>
      </c>
      <c r="F429">
        <v>11.692</v>
      </c>
      <c r="G429">
        <v>11.673</v>
      </c>
      <c r="H429">
        <v>11.872999999999999</v>
      </c>
      <c r="I429">
        <v>11.914</v>
      </c>
      <c r="J429">
        <v>12.036</v>
      </c>
      <c r="K429">
        <v>12.298999999999999</v>
      </c>
      <c r="L429">
        <v>13.398</v>
      </c>
      <c r="M429">
        <v>13.747</v>
      </c>
      <c r="N429">
        <v>13.196999999999999</v>
      </c>
      <c r="O429">
        <v>13.321</v>
      </c>
      <c r="P429">
        <v>13.208</v>
      </c>
    </row>
    <row r="430" spans="1:16" x14ac:dyDescent="0.35">
      <c r="A430" t="s">
        <v>85</v>
      </c>
      <c r="B430" t="s">
        <v>6</v>
      </c>
      <c r="C430" t="s">
        <v>7</v>
      </c>
      <c r="D430" t="s">
        <v>12</v>
      </c>
      <c r="E430" t="s">
        <v>13</v>
      </c>
      <c r="F430">
        <v>16.765000000000001</v>
      </c>
      <c r="G430">
        <v>16.66</v>
      </c>
      <c r="H430">
        <v>16.815000000000001</v>
      </c>
      <c r="I430">
        <v>16.780999999999999</v>
      </c>
      <c r="J430">
        <v>16.844000000000001</v>
      </c>
      <c r="K430">
        <v>17.073</v>
      </c>
      <c r="L430">
        <v>18.695</v>
      </c>
      <c r="M430">
        <v>18.632999999999999</v>
      </c>
      <c r="N430">
        <v>17.945</v>
      </c>
      <c r="O430">
        <v>17.997</v>
      </c>
      <c r="P430">
        <v>17.773</v>
      </c>
    </row>
    <row r="431" spans="1:16" x14ac:dyDescent="0.35">
      <c r="A431" t="s">
        <v>85</v>
      </c>
      <c r="B431" t="s">
        <v>6</v>
      </c>
      <c r="C431" t="s">
        <v>14</v>
      </c>
      <c r="D431" t="s">
        <v>8</v>
      </c>
      <c r="E431" t="s">
        <v>9</v>
      </c>
      <c r="F431">
        <v>26.882999999999999</v>
      </c>
      <c r="G431">
        <v>26.835999999999999</v>
      </c>
      <c r="H431">
        <v>27.14</v>
      </c>
      <c r="I431">
        <v>27.196000000000002</v>
      </c>
      <c r="J431">
        <v>27.369</v>
      </c>
      <c r="K431">
        <v>27.678000000000001</v>
      </c>
      <c r="L431">
        <v>30.94</v>
      </c>
      <c r="M431">
        <v>29.998000000000001</v>
      </c>
      <c r="N431">
        <v>29.271999999999998</v>
      </c>
      <c r="O431">
        <v>29.414000000000001</v>
      </c>
      <c r="P431">
        <v>29.155999999999999</v>
      </c>
    </row>
    <row r="432" spans="1:16" x14ac:dyDescent="0.35">
      <c r="A432" t="s">
        <v>85</v>
      </c>
      <c r="B432" t="s">
        <v>6</v>
      </c>
      <c r="C432" t="s">
        <v>14</v>
      </c>
      <c r="D432" t="s">
        <v>10</v>
      </c>
      <c r="E432" t="s">
        <v>11</v>
      </c>
      <c r="F432">
        <v>7.7649999999999997</v>
      </c>
      <c r="G432">
        <v>7.7220000000000004</v>
      </c>
      <c r="H432">
        <v>7.8380000000000001</v>
      </c>
      <c r="I432">
        <v>7.8419999999999996</v>
      </c>
      <c r="J432">
        <v>7.899</v>
      </c>
      <c r="K432">
        <v>8.016</v>
      </c>
      <c r="L432">
        <v>9.2439999999999998</v>
      </c>
      <c r="M432">
        <v>9.33</v>
      </c>
      <c r="N432">
        <v>8.6509999999999998</v>
      </c>
      <c r="O432">
        <v>8.7720000000000002</v>
      </c>
      <c r="P432">
        <v>8.6280000000000001</v>
      </c>
    </row>
    <row r="433" spans="1:16" x14ac:dyDescent="0.35">
      <c r="A433" t="s">
        <v>85</v>
      </c>
      <c r="B433" t="s">
        <v>6</v>
      </c>
      <c r="C433" t="s">
        <v>14</v>
      </c>
      <c r="D433" t="s">
        <v>12</v>
      </c>
      <c r="E433" t="s">
        <v>13</v>
      </c>
      <c r="F433">
        <v>11.114000000000001</v>
      </c>
      <c r="G433">
        <v>11.036</v>
      </c>
      <c r="H433">
        <v>11.153</v>
      </c>
      <c r="I433">
        <v>11.128</v>
      </c>
      <c r="J433">
        <v>11.177</v>
      </c>
      <c r="K433">
        <v>11.348000000000001</v>
      </c>
      <c r="L433">
        <v>12.843</v>
      </c>
      <c r="M433">
        <v>12.69</v>
      </c>
      <c r="N433">
        <v>11.951000000000001</v>
      </c>
      <c r="O433">
        <v>12.032999999999999</v>
      </c>
      <c r="P433">
        <v>11.827</v>
      </c>
    </row>
    <row r="434" spans="1:16" x14ac:dyDescent="0.35">
      <c r="A434" t="s">
        <v>86</v>
      </c>
      <c r="B434" t="s">
        <v>6</v>
      </c>
      <c r="C434" t="s">
        <v>7</v>
      </c>
      <c r="D434" t="s">
        <v>8</v>
      </c>
      <c r="E434" t="s">
        <v>9</v>
      </c>
      <c r="F434">
        <v>17.594999999999999</v>
      </c>
      <c r="G434">
        <v>19.484000000000002</v>
      </c>
      <c r="H434">
        <v>20.879000000000001</v>
      </c>
      <c r="I434">
        <v>17.149000000000001</v>
      </c>
      <c r="J434">
        <v>15.792999999999999</v>
      </c>
      <c r="K434">
        <v>16.254000000000001</v>
      </c>
      <c r="L434">
        <v>26.169</v>
      </c>
      <c r="M434">
        <v>21.358000000000001</v>
      </c>
      <c r="N434">
        <v>19.253</v>
      </c>
      <c r="O434">
        <v>18.998999999999999</v>
      </c>
      <c r="P434">
        <v>18.983000000000001</v>
      </c>
    </row>
    <row r="435" spans="1:16" x14ac:dyDescent="0.35">
      <c r="A435" t="s">
        <v>86</v>
      </c>
      <c r="B435" t="s">
        <v>6</v>
      </c>
      <c r="C435" t="s">
        <v>7</v>
      </c>
      <c r="D435" t="s">
        <v>10</v>
      </c>
      <c r="E435" t="s">
        <v>11</v>
      </c>
      <c r="F435">
        <v>6.8419999999999996</v>
      </c>
      <c r="G435">
        <v>5.4329999999999998</v>
      </c>
      <c r="H435">
        <v>5.1639999999999997</v>
      </c>
      <c r="I435">
        <v>4.9980000000000002</v>
      </c>
      <c r="J435">
        <v>4.431</v>
      </c>
      <c r="K435">
        <v>5.1769999999999996</v>
      </c>
      <c r="L435">
        <v>9.4559999999999995</v>
      </c>
      <c r="M435">
        <v>7.4249999999999998</v>
      </c>
      <c r="N435">
        <v>6.5469999999999997</v>
      </c>
      <c r="O435">
        <v>6.4379999999999997</v>
      </c>
      <c r="P435">
        <v>6.4509999999999996</v>
      </c>
    </row>
    <row r="436" spans="1:16" x14ac:dyDescent="0.35">
      <c r="A436" t="s">
        <v>86</v>
      </c>
      <c r="B436" t="s">
        <v>6</v>
      </c>
      <c r="C436" t="s">
        <v>7</v>
      </c>
      <c r="D436" t="s">
        <v>12</v>
      </c>
      <c r="E436" t="s">
        <v>13</v>
      </c>
      <c r="F436">
        <v>9.4190000000000005</v>
      </c>
      <c r="G436">
        <v>9.0079999999999991</v>
      </c>
      <c r="H436">
        <v>9.0679999999999996</v>
      </c>
      <c r="I436">
        <v>8.0579999999999998</v>
      </c>
      <c r="J436">
        <v>7.2149999999999999</v>
      </c>
      <c r="K436">
        <v>7.782</v>
      </c>
      <c r="L436">
        <v>13.936999999999999</v>
      </c>
      <c r="M436">
        <v>10.785</v>
      </c>
      <c r="N436">
        <v>9.5259999999999998</v>
      </c>
      <c r="O436">
        <v>9.282</v>
      </c>
      <c r="P436">
        <v>9.1920000000000002</v>
      </c>
    </row>
    <row r="437" spans="1:16" x14ac:dyDescent="0.35">
      <c r="A437" t="s">
        <v>86</v>
      </c>
      <c r="B437" t="s">
        <v>6</v>
      </c>
      <c r="C437" t="s">
        <v>14</v>
      </c>
      <c r="D437" t="s">
        <v>8</v>
      </c>
      <c r="E437" t="s">
        <v>9</v>
      </c>
      <c r="F437">
        <v>9.2889999999999997</v>
      </c>
      <c r="G437">
        <v>6.8440000000000003</v>
      </c>
      <c r="H437">
        <v>8.48</v>
      </c>
      <c r="I437">
        <v>7.63</v>
      </c>
      <c r="J437">
        <v>7.6829999999999998</v>
      </c>
      <c r="K437">
        <v>7.6379999999999999</v>
      </c>
      <c r="L437">
        <v>11.031000000000001</v>
      </c>
      <c r="M437">
        <v>10.214</v>
      </c>
      <c r="N437">
        <v>8.4499999999999993</v>
      </c>
      <c r="O437">
        <v>8.2550000000000008</v>
      </c>
      <c r="P437">
        <v>8.2469999999999999</v>
      </c>
    </row>
    <row r="438" spans="1:16" x14ac:dyDescent="0.35">
      <c r="A438" t="s">
        <v>86</v>
      </c>
      <c r="B438" t="s">
        <v>6</v>
      </c>
      <c r="C438" t="s">
        <v>14</v>
      </c>
      <c r="D438" t="s">
        <v>10</v>
      </c>
      <c r="E438" t="s">
        <v>11</v>
      </c>
      <c r="F438">
        <v>4.3550000000000004</v>
      </c>
      <c r="G438">
        <v>3.6179999999999999</v>
      </c>
      <c r="H438">
        <v>4.226</v>
      </c>
      <c r="I438">
        <v>2.8119999999999998</v>
      </c>
      <c r="J438">
        <v>3.4729999999999999</v>
      </c>
      <c r="K438">
        <v>3.0030000000000001</v>
      </c>
      <c r="L438">
        <v>7.6559999999999997</v>
      </c>
      <c r="M438">
        <v>5.2380000000000004</v>
      </c>
      <c r="N438">
        <v>4.2450000000000001</v>
      </c>
      <c r="O438">
        <v>4.0650000000000004</v>
      </c>
      <c r="P438">
        <v>3.9769999999999999</v>
      </c>
    </row>
    <row r="439" spans="1:16" x14ac:dyDescent="0.35">
      <c r="A439" t="s">
        <v>86</v>
      </c>
      <c r="B439" t="s">
        <v>6</v>
      </c>
      <c r="C439" t="s">
        <v>14</v>
      </c>
      <c r="D439" t="s">
        <v>12</v>
      </c>
      <c r="E439" t="s">
        <v>13</v>
      </c>
      <c r="F439">
        <v>5.7839999999999998</v>
      </c>
      <c r="G439">
        <v>4.5350000000000001</v>
      </c>
      <c r="H439">
        <v>5.4119999999999999</v>
      </c>
      <c r="I439">
        <v>4.1470000000000002</v>
      </c>
      <c r="J439">
        <v>4.6619999999999999</v>
      </c>
      <c r="K439">
        <v>4.2789999999999999</v>
      </c>
      <c r="L439">
        <v>8.5760000000000005</v>
      </c>
      <c r="M439">
        <v>6.5659999999999998</v>
      </c>
      <c r="N439">
        <v>5.3440000000000003</v>
      </c>
      <c r="O439">
        <v>5.1470000000000002</v>
      </c>
      <c r="P439">
        <v>5.0609999999999999</v>
      </c>
    </row>
    <row r="440" spans="1:16" x14ac:dyDescent="0.35">
      <c r="A440" t="s">
        <v>87</v>
      </c>
      <c r="B440" t="s">
        <v>6</v>
      </c>
      <c r="C440" t="s">
        <v>7</v>
      </c>
      <c r="D440" t="s">
        <v>8</v>
      </c>
      <c r="E440" t="s">
        <v>9</v>
      </c>
      <c r="F440">
        <v>8.08</v>
      </c>
      <c r="G440">
        <v>9.5609999999999999</v>
      </c>
      <c r="H440">
        <v>8.5630000000000006</v>
      </c>
      <c r="I440">
        <v>7.9589999999999996</v>
      </c>
      <c r="J440">
        <v>7.5609999999999999</v>
      </c>
      <c r="K440">
        <v>6.5529999999999999</v>
      </c>
      <c r="L440">
        <v>13.678000000000001</v>
      </c>
      <c r="M440">
        <v>10.356999999999999</v>
      </c>
      <c r="N440">
        <v>10.089</v>
      </c>
      <c r="O440">
        <v>9.4719999999999995</v>
      </c>
      <c r="P440">
        <v>9.0920000000000005</v>
      </c>
    </row>
    <row r="441" spans="1:16" x14ac:dyDescent="0.35">
      <c r="A441" t="s">
        <v>87</v>
      </c>
      <c r="B441" t="s">
        <v>6</v>
      </c>
      <c r="C441" t="s">
        <v>7</v>
      </c>
      <c r="D441" t="s">
        <v>10</v>
      </c>
      <c r="E441" t="s">
        <v>11</v>
      </c>
      <c r="F441">
        <v>2.5190000000000001</v>
      </c>
      <c r="G441">
        <v>2.5539999999999998</v>
      </c>
      <c r="H441">
        <v>2.5659999999999998</v>
      </c>
      <c r="I441">
        <v>2.4159999999999999</v>
      </c>
      <c r="J441">
        <v>2.0139999999999998</v>
      </c>
      <c r="K441">
        <v>1.98</v>
      </c>
      <c r="L441">
        <v>4.1689999999999996</v>
      </c>
      <c r="M441">
        <v>3.8559999999999999</v>
      </c>
      <c r="N441">
        <v>3.1819999999999999</v>
      </c>
      <c r="O441">
        <v>3.0219999999999998</v>
      </c>
      <c r="P441">
        <v>2.956</v>
      </c>
    </row>
    <row r="442" spans="1:16" x14ac:dyDescent="0.35">
      <c r="A442" t="s">
        <v>87</v>
      </c>
      <c r="B442" t="s">
        <v>6</v>
      </c>
      <c r="C442" t="s">
        <v>7</v>
      </c>
      <c r="D442" t="s">
        <v>12</v>
      </c>
      <c r="E442" t="s">
        <v>13</v>
      </c>
      <c r="F442">
        <v>3.0110000000000001</v>
      </c>
      <c r="G442">
        <v>3.177</v>
      </c>
      <c r="H442">
        <v>3.0779999999999998</v>
      </c>
      <c r="I442">
        <v>2.8559999999999999</v>
      </c>
      <c r="J442">
        <v>2.423</v>
      </c>
      <c r="K442">
        <v>2.2949999999999999</v>
      </c>
      <c r="L442">
        <v>4.734</v>
      </c>
      <c r="M442">
        <v>4.21</v>
      </c>
      <c r="N442">
        <v>3.52</v>
      </c>
      <c r="O442">
        <v>3.335</v>
      </c>
      <c r="P442">
        <v>3.2549999999999999</v>
      </c>
    </row>
    <row r="443" spans="1:16" x14ac:dyDescent="0.35">
      <c r="A443" t="s">
        <v>87</v>
      </c>
      <c r="B443" t="s">
        <v>6</v>
      </c>
      <c r="C443" t="s">
        <v>14</v>
      </c>
      <c r="D443" t="s">
        <v>8</v>
      </c>
      <c r="E443" t="s">
        <v>9</v>
      </c>
      <c r="F443">
        <v>10.439</v>
      </c>
      <c r="G443">
        <v>11.4</v>
      </c>
      <c r="H443">
        <v>10.997999999999999</v>
      </c>
      <c r="I443">
        <v>9.1790000000000003</v>
      </c>
      <c r="J443">
        <v>9.9570000000000007</v>
      </c>
      <c r="K443">
        <v>10.510999999999999</v>
      </c>
      <c r="L443">
        <v>17.413</v>
      </c>
      <c r="M443">
        <v>15.143000000000001</v>
      </c>
      <c r="N443">
        <v>11.956</v>
      </c>
      <c r="O443">
        <v>11.582000000000001</v>
      </c>
      <c r="P443">
        <v>11.569000000000001</v>
      </c>
    </row>
    <row r="444" spans="1:16" x14ac:dyDescent="0.35">
      <c r="A444" t="s">
        <v>87</v>
      </c>
      <c r="B444" t="s">
        <v>6</v>
      </c>
      <c r="C444" t="s">
        <v>14</v>
      </c>
      <c r="D444" t="s">
        <v>10</v>
      </c>
      <c r="E444" t="s">
        <v>11</v>
      </c>
      <c r="F444">
        <v>2.976</v>
      </c>
      <c r="G444">
        <v>2.7469999999999999</v>
      </c>
      <c r="H444">
        <v>3.0739999999999998</v>
      </c>
      <c r="I444">
        <v>2.9260000000000002</v>
      </c>
      <c r="J444">
        <v>2.673</v>
      </c>
      <c r="K444">
        <v>3.0259999999999998</v>
      </c>
      <c r="L444">
        <v>6.2110000000000003</v>
      </c>
      <c r="M444">
        <v>5.601</v>
      </c>
      <c r="N444">
        <v>4.7590000000000003</v>
      </c>
      <c r="O444">
        <v>4.3639999999999999</v>
      </c>
      <c r="P444">
        <v>4.1710000000000003</v>
      </c>
    </row>
    <row r="445" spans="1:16" x14ac:dyDescent="0.35">
      <c r="A445" t="s">
        <v>87</v>
      </c>
      <c r="B445" t="s">
        <v>6</v>
      </c>
      <c r="C445" t="s">
        <v>14</v>
      </c>
      <c r="D445" t="s">
        <v>12</v>
      </c>
      <c r="E445" t="s">
        <v>13</v>
      </c>
      <c r="F445">
        <v>3.5710000000000002</v>
      </c>
      <c r="G445">
        <v>3.4359999999999999</v>
      </c>
      <c r="H445">
        <v>3.6880000000000002</v>
      </c>
      <c r="I445">
        <v>3.375</v>
      </c>
      <c r="J445">
        <v>3.1840000000000002</v>
      </c>
      <c r="K445">
        <v>3.5329999999999999</v>
      </c>
      <c r="L445">
        <v>6.8719999999999999</v>
      </c>
      <c r="M445">
        <v>6.125</v>
      </c>
      <c r="N445">
        <v>5.1100000000000003</v>
      </c>
      <c r="O445">
        <v>4.7119999999999997</v>
      </c>
      <c r="P445">
        <v>4.5279999999999996</v>
      </c>
    </row>
    <row r="446" spans="1:16" x14ac:dyDescent="0.35">
      <c r="A446" t="s">
        <v>88</v>
      </c>
      <c r="B446" t="s">
        <v>6</v>
      </c>
      <c r="C446" t="s">
        <v>7</v>
      </c>
      <c r="D446" t="s">
        <v>8</v>
      </c>
      <c r="E446" t="s">
        <v>9</v>
      </c>
      <c r="F446">
        <v>20.905000000000001</v>
      </c>
      <c r="G446">
        <v>15.92</v>
      </c>
      <c r="H446">
        <v>12.856</v>
      </c>
      <c r="I446">
        <v>12.036</v>
      </c>
      <c r="J446">
        <v>10.680999999999999</v>
      </c>
      <c r="K446">
        <v>10.596</v>
      </c>
      <c r="L446">
        <v>13.984999999999999</v>
      </c>
      <c r="M446">
        <v>15.484999999999999</v>
      </c>
      <c r="N446">
        <v>9.484</v>
      </c>
      <c r="O446">
        <v>10.923999999999999</v>
      </c>
      <c r="P446">
        <v>11.282999999999999</v>
      </c>
    </row>
    <row r="447" spans="1:16" x14ac:dyDescent="0.35">
      <c r="A447" t="s">
        <v>88</v>
      </c>
      <c r="B447" t="s">
        <v>6</v>
      </c>
      <c r="C447" t="s">
        <v>7</v>
      </c>
      <c r="D447" t="s">
        <v>10</v>
      </c>
      <c r="E447" t="s">
        <v>11</v>
      </c>
      <c r="F447">
        <v>6.9240000000000004</v>
      </c>
      <c r="G447">
        <v>6.3449999999999998</v>
      </c>
      <c r="H447">
        <v>4.5060000000000002</v>
      </c>
      <c r="I447">
        <v>4.0179999999999998</v>
      </c>
      <c r="J447">
        <v>3.52</v>
      </c>
      <c r="K447">
        <v>3.0150000000000001</v>
      </c>
      <c r="L447">
        <v>3.8450000000000002</v>
      </c>
      <c r="M447">
        <v>3.52</v>
      </c>
      <c r="N447">
        <v>3.0910000000000002</v>
      </c>
      <c r="O447">
        <v>3.5409999999999999</v>
      </c>
      <c r="P447">
        <v>3.5910000000000002</v>
      </c>
    </row>
    <row r="448" spans="1:16" x14ac:dyDescent="0.35">
      <c r="A448" t="s">
        <v>88</v>
      </c>
      <c r="B448" t="s">
        <v>6</v>
      </c>
      <c r="C448" t="s">
        <v>7</v>
      </c>
      <c r="D448" t="s">
        <v>12</v>
      </c>
      <c r="E448" t="s">
        <v>13</v>
      </c>
      <c r="F448">
        <v>7.915</v>
      </c>
      <c r="G448">
        <v>7.0380000000000003</v>
      </c>
      <c r="H448">
        <v>5.1050000000000004</v>
      </c>
      <c r="I448">
        <v>4.577</v>
      </c>
      <c r="J448">
        <v>3.99</v>
      </c>
      <c r="K448">
        <v>3.4969999999999999</v>
      </c>
      <c r="L448">
        <v>4.4820000000000002</v>
      </c>
      <c r="M448">
        <v>4.2430000000000003</v>
      </c>
      <c r="N448">
        <v>3.4820000000000002</v>
      </c>
      <c r="O448">
        <v>3.9929999999999999</v>
      </c>
      <c r="P448">
        <v>4.0460000000000003</v>
      </c>
    </row>
    <row r="449" spans="1:16" x14ac:dyDescent="0.35">
      <c r="A449" t="s">
        <v>88</v>
      </c>
      <c r="B449" t="s">
        <v>6</v>
      </c>
      <c r="C449" t="s">
        <v>14</v>
      </c>
      <c r="D449" t="s">
        <v>8</v>
      </c>
      <c r="E449" t="s">
        <v>9</v>
      </c>
      <c r="F449">
        <v>19.962</v>
      </c>
      <c r="G449">
        <v>18.227</v>
      </c>
      <c r="H449">
        <v>12.904</v>
      </c>
      <c r="I449">
        <v>9.7059999999999995</v>
      </c>
      <c r="J449">
        <v>9.7970000000000006</v>
      </c>
      <c r="K449">
        <v>11.917999999999999</v>
      </c>
      <c r="L449">
        <v>11.86</v>
      </c>
      <c r="M449">
        <v>11.977</v>
      </c>
      <c r="N449">
        <v>11.266</v>
      </c>
      <c r="O449">
        <v>13.919</v>
      </c>
      <c r="P449">
        <v>14.345000000000001</v>
      </c>
    </row>
    <row r="450" spans="1:16" x14ac:dyDescent="0.35">
      <c r="A450" t="s">
        <v>88</v>
      </c>
      <c r="B450" t="s">
        <v>6</v>
      </c>
      <c r="C450" t="s">
        <v>14</v>
      </c>
      <c r="D450" t="s">
        <v>10</v>
      </c>
      <c r="E450" t="s">
        <v>11</v>
      </c>
      <c r="F450">
        <v>6.4930000000000003</v>
      </c>
      <c r="G450">
        <v>5.6050000000000004</v>
      </c>
      <c r="H450">
        <v>4.4290000000000003</v>
      </c>
      <c r="I450">
        <v>3.3109999999999999</v>
      </c>
      <c r="J450">
        <v>2.9460000000000002</v>
      </c>
      <c r="K450">
        <v>2.6520000000000001</v>
      </c>
      <c r="L450">
        <v>3.4660000000000002</v>
      </c>
      <c r="M450">
        <v>3.2810000000000001</v>
      </c>
      <c r="N450">
        <v>3.1619999999999999</v>
      </c>
      <c r="O450">
        <v>3.4119999999999999</v>
      </c>
      <c r="P450">
        <v>3.3290000000000002</v>
      </c>
    </row>
    <row r="451" spans="1:16" x14ac:dyDescent="0.35">
      <c r="A451" t="s">
        <v>88</v>
      </c>
      <c r="B451" t="s">
        <v>6</v>
      </c>
      <c r="C451" t="s">
        <v>14</v>
      </c>
      <c r="D451" t="s">
        <v>12</v>
      </c>
      <c r="E451" t="s">
        <v>13</v>
      </c>
      <c r="F451">
        <v>7.5750000000000002</v>
      </c>
      <c r="G451">
        <v>6.6180000000000003</v>
      </c>
      <c r="H451">
        <v>5.1150000000000002</v>
      </c>
      <c r="I451">
        <v>3.8159999999999998</v>
      </c>
      <c r="J451">
        <v>3.48</v>
      </c>
      <c r="K451">
        <v>3.3570000000000002</v>
      </c>
      <c r="L451">
        <v>4.0620000000000003</v>
      </c>
      <c r="M451">
        <v>3.8820000000000001</v>
      </c>
      <c r="N451">
        <v>3.722</v>
      </c>
      <c r="O451">
        <v>4.1769999999999996</v>
      </c>
      <c r="P451">
        <v>4.1100000000000003</v>
      </c>
    </row>
    <row r="452" spans="1:16" x14ac:dyDescent="0.35">
      <c r="A452" t="s">
        <v>89</v>
      </c>
      <c r="B452" t="s">
        <v>6</v>
      </c>
      <c r="C452" t="s">
        <v>7</v>
      </c>
      <c r="D452" t="s">
        <v>8</v>
      </c>
      <c r="E452" t="s">
        <v>9</v>
      </c>
      <c r="F452">
        <v>6.516</v>
      </c>
      <c r="G452">
        <v>6.62</v>
      </c>
      <c r="H452">
        <v>6.1660000000000004</v>
      </c>
      <c r="I452">
        <v>6.7919999999999998</v>
      </c>
      <c r="J452">
        <v>5.4290000000000003</v>
      </c>
      <c r="K452">
        <v>5.49</v>
      </c>
      <c r="L452">
        <v>8.8640000000000008</v>
      </c>
      <c r="M452">
        <v>10.718999999999999</v>
      </c>
      <c r="N452">
        <v>5.5170000000000003</v>
      </c>
      <c r="O452">
        <v>5.2430000000000003</v>
      </c>
      <c r="P452">
        <v>6.0430000000000001</v>
      </c>
    </row>
    <row r="453" spans="1:16" x14ac:dyDescent="0.35">
      <c r="A453" t="s">
        <v>89</v>
      </c>
      <c r="B453" t="s">
        <v>6</v>
      </c>
      <c r="C453" t="s">
        <v>7</v>
      </c>
      <c r="D453" t="s">
        <v>10</v>
      </c>
      <c r="E453" t="s">
        <v>11</v>
      </c>
      <c r="F453">
        <v>4.3789999999999996</v>
      </c>
      <c r="G453">
        <v>3.4329999999999998</v>
      </c>
      <c r="H453">
        <v>2.2919999999999998</v>
      </c>
      <c r="I453">
        <v>1.7490000000000001</v>
      </c>
      <c r="J453">
        <v>1.859</v>
      </c>
      <c r="K453">
        <v>2.57</v>
      </c>
      <c r="L453">
        <v>4.5279999999999996</v>
      </c>
      <c r="M453">
        <v>5.4470000000000001</v>
      </c>
      <c r="N453">
        <v>2.944</v>
      </c>
      <c r="O453">
        <v>1.784</v>
      </c>
      <c r="P453">
        <v>1.921</v>
      </c>
    </row>
    <row r="454" spans="1:16" x14ac:dyDescent="0.35">
      <c r="A454" t="s">
        <v>89</v>
      </c>
      <c r="B454" t="s">
        <v>6</v>
      </c>
      <c r="C454" t="s">
        <v>7</v>
      </c>
      <c r="D454" t="s">
        <v>12</v>
      </c>
      <c r="E454" t="s">
        <v>13</v>
      </c>
      <c r="F454">
        <v>4.7889999999999997</v>
      </c>
      <c r="G454">
        <v>4.0540000000000003</v>
      </c>
      <c r="H454">
        <v>3.0489999999999999</v>
      </c>
      <c r="I454">
        <v>2.7189999999999999</v>
      </c>
      <c r="J454">
        <v>2.5329999999999999</v>
      </c>
      <c r="K454">
        <v>3.1139999999999999</v>
      </c>
      <c r="L454">
        <v>5.29</v>
      </c>
      <c r="M454">
        <v>6.3659999999999997</v>
      </c>
      <c r="N454">
        <v>3.391</v>
      </c>
      <c r="O454">
        <v>2.3809999999999998</v>
      </c>
      <c r="P454">
        <v>2.6219999999999999</v>
      </c>
    </row>
    <row r="455" spans="1:16" x14ac:dyDescent="0.35">
      <c r="A455" t="s">
        <v>89</v>
      </c>
      <c r="B455" t="s">
        <v>6</v>
      </c>
      <c r="C455" t="s">
        <v>14</v>
      </c>
      <c r="D455" t="s">
        <v>8</v>
      </c>
      <c r="E455" t="s">
        <v>9</v>
      </c>
      <c r="F455">
        <v>12.542999999999999</v>
      </c>
      <c r="G455">
        <v>10.558999999999999</v>
      </c>
      <c r="H455">
        <v>6.508</v>
      </c>
      <c r="I455">
        <v>8.2989999999999995</v>
      </c>
      <c r="J455">
        <v>6.3380000000000001</v>
      </c>
      <c r="K455">
        <v>11.446999999999999</v>
      </c>
      <c r="L455">
        <v>10.912000000000001</v>
      </c>
      <c r="M455">
        <v>12.993</v>
      </c>
      <c r="N455">
        <v>11.368</v>
      </c>
      <c r="O455">
        <v>7.9009999999999998</v>
      </c>
      <c r="P455">
        <v>7.3940000000000001</v>
      </c>
    </row>
    <row r="456" spans="1:16" x14ac:dyDescent="0.35">
      <c r="A456" t="s">
        <v>89</v>
      </c>
      <c r="B456" t="s">
        <v>6</v>
      </c>
      <c r="C456" t="s">
        <v>14</v>
      </c>
      <c r="D456" t="s">
        <v>10</v>
      </c>
      <c r="E456" t="s">
        <v>11</v>
      </c>
      <c r="F456">
        <v>3.3530000000000002</v>
      </c>
      <c r="G456">
        <v>2.4900000000000002</v>
      </c>
      <c r="H456">
        <v>2.141</v>
      </c>
      <c r="I456">
        <v>1.5880000000000001</v>
      </c>
      <c r="J456">
        <v>2.1459999999999999</v>
      </c>
      <c r="K456">
        <v>2.431</v>
      </c>
      <c r="L456">
        <v>4.7450000000000001</v>
      </c>
      <c r="M456">
        <v>4.4889999999999999</v>
      </c>
      <c r="N456">
        <v>2.8460000000000001</v>
      </c>
      <c r="O456">
        <v>2.907</v>
      </c>
      <c r="P456">
        <v>2.7530000000000001</v>
      </c>
    </row>
    <row r="457" spans="1:16" x14ac:dyDescent="0.35">
      <c r="A457" t="s">
        <v>89</v>
      </c>
      <c r="B457" t="s">
        <v>6</v>
      </c>
      <c r="C457" t="s">
        <v>14</v>
      </c>
      <c r="D457" t="s">
        <v>12</v>
      </c>
      <c r="E457" t="s">
        <v>13</v>
      </c>
      <c r="F457">
        <v>4.9989999999999997</v>
      </c>
      <c r="G457">
        <v>3.9140000000000001</v>
      </c>
      <c r="H457">
        <v>2.919</v>
      </c>
      <c r="I457">
        <v>2.7589999999999999</v>
      </c>
      <c r="J457">
        <v>2.8420000000000001</v>
      </c>
      <c r="K457">
        <v>3.8450000000000002</v>
      </c>
      <c r="L457">
        <v>5.64</v>
      </c>
      <c r="M457">
        <v>5.7450000000000001</v>
      </c>
      <c r="N457">
        <v>4.1319999999999997</v>
      </c>
      <c r="O457">
        <v>3.621</v>
      </c>
      <c r="P457">
        <v>3.4119999999999999</v>
      </c>
    </row>
    <row r="458" spans="1:16" x14ac:dyDescent="0.35">
      <c r="A458" t="s">
        <v>90</v>
      </c>
      <c r="B458" t="s">
        <v>6</v>
      </c>
      <c r="C458" t="s">
        <v>7</v>
      </c>
      <c r="D458" t="s">
        <v>8</v>
      </c>
      <c r="E458" t="s">
        <v>9</v>
      </c>
      <c r="F458">
        <v>21.32</v>
      </c>
      <c r="G458">
        <v>22.231000000000002</v>
      </c>
      <c r="H458">
        <v>23.213999999999999</v>
      </c>
      <c r="I458">
        <v>24.274999999999999</v>
      </c>
      <c r="J458">
        <v>25.414999999999999</v>
      </c>
      <c r="K458">
        <v>23.135000000000002</v>
      </c>
      <c r="L458">
        <v>24.864999999999998</v>
      </c>
      <c r="M458">
        <v>19.968</v>
      </c>
      <c r="N458">
        <v>18.869</v>
      </c>
      <c r="O458">
        <v>16.59</v>
      </c>
      <c r="P458">
        <v>17.224</v>
      </c>
    </row>
    <row r="459" spans="1:16" x14ac:dyDescent="0.35">
      <c r="A459" t="s">
        <v>90</v>
      </c>
      <c r="B459" t="s">
        <v>6</v>
      </c>
      <c r="C459" t="s">
        <v>7</v>
      </c>
      <c r="D459" t="s">
        <v>10</v>
      </c>
      <c r="E459" t="s">
        <v>11</v>
      </c>
      <c r="F459">
        <v>5.5810000000000004</v>
      </c>
      <c r="G459">
        <v>5.4340000000000002</v>
      </c>
      <c r="H459">
        <v>5.3010000000000002</v>
      </c>
      <c r="I459">
        <v>5.181</v>
      </c>
      <c r="J459">
        <v>5.0709999999999997</v>
      </c>
      <c r="K459">
        <v>3.69</v>
      </c>
      <c r="L459">
        <v>4.3330000000000002</v>
      </c>
      <c r="M459">
        <v>3.597</v>
      </c>
      <c r="N459">
        <v>2.7959999999999998</v>
      </c>
      <c r="O459">
        <v>2.36</v>
      </c>
      <c r="P459">
        <v>2.2799999999999998</v>
      </c>
    </row>
    <row r="460" spans="1:16" x14ac:dyDescent="0.35">
      <c r="A460" t="s">
        <v>90</v>
      </c>
      <c r="B460" t="s">
        <v>6</v>
      </c>
      <c r="C460" t="s">
        <v>7</v>
      </c>
      <c r="D460" t="s">
        <v>12</v>
      </c>
      <c r="E460" t="s">
        <v>13</v>
      </c>
      <c r="F460">
        <v>8.1059999999999999</v>
      </c>
      <c r="G460">
        <v>8.0060000000000002</v>
      </c>
      <c r="H460">
        <v>7.907</v>
      </c>
      <c r="I460">
        <v>7.8120000000000003</v>
      </c>
      <c r="J460">
        <v>7.7169999999999996</v>
      </c>
      <c r="K460">
        <v>6.0750000000000002</v>
      </c>
      <c r="L460">
        <v>6.7510000000000003</v>
      </c>
      <c r="M460">
        <v>5.39</v>
      </c>
      <c r="N460">
        <v>4.5860000000000003</v>
      </c>
      <c r="O460">
        <v>3.9350000000000001</v>
      </c>
      <c r="P460">
        <v>3.831</v>
      </c>
    </row>
    <row r="461" spans="1:16" x14ac:dyDescent="0.35">
      <c r="A461" t="s">
        <v>90</v>
      </c>
      <c r="B461" t="s">
        <v>6</v>
      </c>
      <c r="C461" t="s">
        <v>14</v>
      </c>
      <c r="D461" t="s">
        <v>8</v>
      </c>
      <c r="E461" t="s">
        <v>9</v>
      </c>
      <c r="F461">
        <v>22.529</v>
      </c>
      <c r="G461">
        <v>23.35</v>
      </c>
      <c r="H461">
        <v>24.215</v>
      </c>
      <c r="I461">
        <v>25.126999999999999</v>
      </c>
      <c r="J461">
        <v>26.088000000000001</v>
      </c>
      <c r="K461">
        <v>22.777000000000001</v>
      </c>
      <c r="L461">
        <v>24.513000000000002</v>
      </c>
      <c r="M461">
        <v>21.105</v>
      </c>
      <c r="N461">
        <v>17.535</v>
      </c>
      <c r="O461">
        <v>18.422000000000001</v>
      </c>
      <c r="P461">
        <v>19.53</v>
      </c>
    </row>
    <row r="462" spans="1:16" x14ac:dyDescent="0.35">
      <c r="A462" t="s">
        <v>90</v>
      </c>
      <c r="B462" t="s">
        <v>6</v>
      </c>
      <c r="C462" t="s">
        <v>14</v>
      </c>
      <c r="D462" t="s">
        <v>10</v>
      </c>
      <c r="E462" t="s">
        <v>11</v>
      </c>
      <c r="F462">
        <v>4.9939999999999998</v>
      </c>
      <c r="G462">
        <v>4.8029999999999999</v>
      </c>
      <c r="H462">
        <v>4.62</v>
      </c>
      <c r="I462">
        <v>4.4459999999999997</v>
      </c>
      <c r="J462">
        <v>4.28</v>
      </c>
      <c r="K462">
        <v>3.819</v>
      </c>
      <c r="L462">
        <v>5.431</v>
      </c>
      <c r="M462">
        <v>4.2990000000000004</v>
      </c>
      <c r="N462">
        <v>2.8450000000000002</v>
      </c>
      <c r="O462">
        <v>2.8279999999999998</v>
      </c>
      <c r="P462">
        <v>2.7650000000000001</v>
      </c>
    </row>
    <row r="463" spans="1:16" x14ac:dyDescent="0.35">
      <c r="A463" t="s">
        <v>90</v>
      </c>
      <c r="B463" t="s">
        <v>6</v>
      </c>
      <c r="C463" t="s">
        <v>14</v>
      </c>
      <c r="D463" t="s">
        <v>12</v>
      </c>
      <c r="E463" t="s">
        <v>13</v>
      </c>
      <c r="F463">
        <v>7.9329999999999998</v>
      </c>
      <c r="G463">
        <v>7.8529999999999998</v>
      </c>
      <c r="H463">
        <v>7.7750000000000004</v>
      </c>
      <c r="I463">
        <v>7.7</v>
      </c>
      <c r="J463">
        <v>7.6269999999999998</v>
      </c>
      <c r="K463">
        <v>6.6559999999999997</v>
      </c>
      <c r="L463">
        <v>8.2289999999999992</v>
      </c>
      <c r="M463">
        <v>6.7169999999999996</v>
      </c>
      <c r="N463">
        <v>4.9050000000000002</v>
      </c>
      <c r="O463">
        <v>4.9630000000000001</v>
      </c>
      <c r="P463">
        <v>4.9829999999999997</v>
      </c>
    </row>
    <row r="464" spans="1:16" x14ac:dyDescent="0.35">
      <c r="A464" t="s">
        <v>91</v>
      </c>
      <c r="B464" t="s">
        <v>6</v>
      </c>
      <c r="C464" t="s">
        <v>7</v>
      </c>
      <c r="D464" t="s">
        <v>8</v>
      </c>
      <c r="E464" t="s">
        <v>9</v>
      </c>
      <c r="F464">
        <v>16.53</v>
      </c>
      <c r="G464">
        <v>17.341999999999999</v>
      </c>
      <c r="H464">
        <v>16.113</v>
      </c>
      <c r="I464">
        <v>14.37</v>
      </c>
      <c r="J464">
        <v>16.542999999999999</v>
      </c>
      <c r="K464">
        <v>13.275</v>
      </c>
      <c r="L464">
        <v>14.355</v>
      </c>
      <c r="M464">
        <v>12.68</v>
      </c>
      <c r="N464">
        <v>13.617000000000001</v>
      </c>
      <c r="O464">
        <v>12.935</v>
      </c>
      <c r="P464">
        <v>12.766</v>
      </c>
    </row>
    <row r="465" spans="1:16" x14ac:dyDescent="0.35">
      <c r="A465" t="s">
        <v>91</v>
      </c>
      <c r="B465" t="s">
        <v>6</v>
      </c>
      <c r="C465" t="s">
        <v>7</v>
      </c>
      <c r="D465" t="s">
        <v>10</v>
      </c>
      <c r="E465" t="s">
        <v>11</v>
      </c>
      <c r="F465">
        <v>1.4530000000000001</v>
      </c>
      <c r="G465">
        <v>1.923</v>
      </c>
      <c r="H465">
        <v>1.5389999999999999</v>
      </c>
      <c r="I465">
        <v>1.423</v>
      </c>
      <c r="J465">
        <v>1.9059999999999999</v>
      </c>
      <c r="K465">
        <v>1.474</v>
      </c>
      <c r="L465">
        <v>1.821</v>
      </c>
      <c r="M465">
        <v>1.425</v>
      </c>
      <c r="N465">
        <v>1.28</v>
      </c>
      <c r="O465">
        <v>1.24</v>
      </c>
      <c r="P465">
        <v>1.222</v>
      </c>
    </row>
    <row r="466" spans="1:16" x14ac:dyDescent="0.35">
      <c r="A466" t="s">
        <v>91</v>
      </c>
      <c r="B466" t="s">
        <v>6</v>
      </c>
      <c r="C466" t="s">
        <v>7</v>
      </c>
      <c r="D466" t="s">
        <v>12</v>
      </c>
      <c r="E466" t="s">
        <v>13</v>
      </c>
      <c r="F466">
        <v>3.8820000000000001</v>
      </c>
      <c r="G466">
        <v>4.423</v>
      </c>
      <c r="H466">
        <v>3.8690000000000002</v>
      </c>
      <c r="I466">
        <v>3.48</v>
      </c>
      <c r="J466">
        <v>4.1829999999999998</v>
      </c>
      <c r="K466">
        <v>3.3479999999999999</v>
      </c>
      <c r="L466">
        <v>3.766</v>
      </c>
      <c r="M466">
        <v>3.1520000000000001</v>
      </c>
      <c r="N466">
        <v>3.15</v>
      </c>
      <c r="O466">
        <v>2.996</v>
      </c>
      <c r="P466">
        <v>2.9420000000000002</v>
      </c>
    </row>
    <row r="467" spans="1:16" x14ac:dyDescent="0.35">
      <c r="A467" t="s">
        <v>91</v>
      </c>
      <c r="B467" t="s">
        <v>6</v>
      </c>
      <c r="C467" t="s">
        <v>14</v>
      </c>
      <c r="D467" t="s">
        <v>8</v>
      </c>
      <c r="E467" t="s">
        <v>9</v>
      </c>
      <c r="F467">
        <v>15.736000000000001</v>
      </c>
      <c r="G467">
        <v>17.231000000000002</v>
      </c>
      <c r="H467">
        <v>15.962999999999999</v>
      </c>
      <c r="I467">
        <v>14.704000000000001</v>
      </c>
      <c r="J467">
        <v>16.329000000000001</v>
      </c>
      <c r="K467">
        <v>13.802</v>
      </c>
      <c r="L467">
        <v>15.053000000000001</v>
      </c>
      <c r="M467">
        <v>14.617000000000001</v>
      </c>
      <c r="N467">
        <v>14.349</v>
      </c>
      <c r="O467">
        <v>13.488</v>
      </c>
      <c r="P467">
        <v>13.329000000000001</v>
      </c>
    </row>
    <row r="468" spans="1:16" x14ac:dyDescent="0.35">
      <c r="A468" t="s">
        <v>91</v>
      </c>
      <c r="B468" t="s">
        <v>6</v>
      </c>
      <c r="C468" t="s">
        <v>14</v>
      </c>
      <c r="D468" t="s">
        <v>10</v>
      </c>
      <c r="E468" t="s">
        <v>11</v>
      </c>
      <c r="F468">
        <v>1.986</v>
      </c>
      <c r="G468">
        <v>2.2069999999999999</v>
      </c>
      <c r="H468">
        <v>2.4540000000000002</v>
      </c>
      <c r="I468">
        <v>2.016</v>
      </c>
      <c r="J468">
        <v>2.335</v>
      </c>
      <c r="K468">
        <v>1.944</v>
      </c>
      <c r="L468">
        <v>2.7130000000000001</v>
      </c>
      <c r="M468">
        <v>2.5510000000000002</v>
      </c>
      <c r="N468">
        <v>1.9</v>
      </c>
      <c r="O468">
        <v>1.8049999999999999</v>
      </c>
      <c r="P468">
        <v>1.7549999999999999</v>
      </c>
    </row>
    <row r="469" spans="1:16" x14ac:dyDescent="0.35">
      <c r="A469" t="s">
        <v>91</v>
      </c>
      <c r="B469" t="s">
        <v>6</v>
      </c>
      <c r="C469" t="s">
        <v>14</v>
      </c>
      <c r="D469" t="s">
        <v>12</v>
      </c>
      <c r="E469" t="s">
        <v>13</v>
      </c>
      <c r="F469">
        <v>4.1529999999999996</v>
      </c>
      <c r="G469">
        <v>4.5629999999999997</v>
      </c>
      <c r="H469">
        <v>4.5679999999999996</v>
      </c>
      <c r="I469">
        <v>3.9710000000000001</v>
      </c>
      <c r="J469">
        <v>4.5229999999999997</v>
      </c>
      <c r="K469">
        <v>3.7480000000000002</v>
      </c>
      <c r="L469">
        <v>4.5650000000000004</v>
      </c>
      <c r="M469">
        <v>4.2720000000000002</v>
      </c>
      <c r="N469">
        <v>3.66</v>
      </c>
      <c r="O469">
        <v>3.4590000000000001</v>
      </c>
      <c r="P469">
        <v>3.3879999999999999</v>
      </c>
    </row>
    <row r="470" spans="1:16" x14ac:dyDescent="0.35">
      <c r="A470" t="s">
        <v>92</v>
      </c>
      <c r="B470" t="s">
        <v>6</v>
      </c>
      <c r="C470" t="s">
        <v>7</v>
      </c>
      <c r="D470" t="s">
        <v>8</v>
      </c>
      <c r="E470" t="s">
        <v>9</v>
      </c>
      <c r="F470">
        <v>43.209000000000003</v>
      </c>
      <c r="G470">
        <v>42.152999999999999</v>
      </c>
      <c r="H470">
        <v>43.463999999999999</v>
      </c>
      <c r="I470">
        <v>42.826000000000001</v>
      </c>
      <c r="J470">
        <v>39.43</v>
      </c>
      <c r="K470">
        <v>38.237000000000002</v>
      </c>
      <c r="L470">
        <v>35.412999999999997</v>
      </c>
      <c r="M470">
        <v>36.375999999999998</v>
      </c>
      <c r="N470">
        <v>35.098999999999997</v>
      </c>
      <c r="O470">
        <v>35.006999999999998</v>
      </c>
      <c r="P470">
        <v>35.055999999999997</v>
      </c>
    </row>
    <row r="471" spans="1:16" x14ac:dyDescent="0.35">
      <c r="A471" t="s">
        <v>92</v>
      </c>
      <c r="B471" t="s">
        <v>6</v>
      </c>
      <c r="C471" t="s">
        <v>7</v>
      </c>
      <c r="D471" t="s">
        <v>10</v>
      </c>
      <c r="E471" t="s">
        <v>11</v>
      </c>
      <c r="F471">
        <v>15.837999999999999</v>
      </c>
      <c r="G471">
        <v>15.917</v>
      </c>
      <c r="H471">
        <v>17.317</v>
      </c>
      <c r="I471">
        <v>16.419</v>
      </c>
      <c r="J471">
        <v>16.094999999999999</v>
      </c>
      <c r="K471">
        <v>14.884</v>
      </c>
      <c r="L471">
        <v>13.497999999999999</v>
      </c>
      <c r="M471">
        <v>13.66</v>
      </c>
      <c r="N471">
        <v>13.407</v>
      </c>
      <c r="O471">
        <v>13.298</v>
      </c>
      <c r="P471">
        <v>13.206</v>
      </c>
    </row>
    <row r="472" spans="1:16" x14ac:dyDescent="0.35">
      <c r="A472" t="s">
        <v>92</v>
      </c>
      <c r="B472" t="s">
        <v>6</v>
      </c>
      <c r="C472" t="s">
        <v>7</v>
      </c>
      <c r="D472" t="s">
        <v>12</v>
      </c>
      <c r="E472" t="s">
        <v>13</v>
      </c>
      <c r="F472">
        <v>19.858000000000001</v>
      </c>
      <c r="G472">
        <v>19.599</v>
      </c>
      <c r="H472">
        <v>20.861999999999998</v>
      </c>
      <c r="I472">
        <v>19.95</v>
      </c>
      <c r="J472">
        <v>18.995999999999999</v>
      </c>
      <c r="K472">
        <v>17.579999999999998</v>
      </c>
      <c r="L472">
        <v>15.693</v>
      </c>
      <c r="M472">
        <v>16.029</v>
      </c>
      <c r="N472">
        <v>15.46</v>
      </c>
      <c r="O472">
        <v>15.355</v>
      </c>
      <c r="P472">
        <v>15.292</v>
      </c>
    </row>
    <row r="473" spans="1:16" x14ac:dyDescent="0.35">
      <c r="A473" t="s">
        <v>92</v>
      </c>
      <c r="B473" t="s">
        <v>6</v>
      </c>
      <c r="C473" t="s">
        <v>14</v>
      </c>
      <c r="D473" t="s">
        <v>8</v>
      </c>
      <c r="E473" t="s">
        <v>9</v>
      </c>
      <c r="F473">
        <v>21.22</v>
      </c>
      <c r="G473">
        <v>22.196000000000002</v>
      </c>
      <c r="H473">
        <v>25.303999999999998</v>
      </c>
      <c r="I473">
        <v>24.059000000000001</v>
      </c>
      <c r="J473">
        <v>24.193000000000001</v>
      </c>
      <c r="K473">
        <v>22.640999999999998</v>
      </c>
      <c r="L473">
        <v>21.155999999999999</v>
      </c>
      <c r="M473">
        <v>20.870999999999999</v>
      </c>
      <c r="N473">
        <v>20.227</v>
      </c>
      <c r="O473">
        <v>19.928000000000001</v>
      </c>
      <c r="P473">
        <v>19.817</v>
      </c>
    </row>
    <row r="474" spans="1:16" x14ac:dyDescent="0.35">
      <c r="A474" t="s">
        <v>92</v>
      </c>
      <c r="B474" t="s">
        <v>6</v>
      </c>
      <c r="C474" t="s">
        <v>14</v>
      </c>
      <c r="D474" t="s">
        <v>10</v>
      </c>
      <c r="E474" t="s">
        <v>11</v>
      </c>
      <c r="F474">
        <v>7.0919999999999996</v>
      </c>
      <c r="G474">
        <v>7.6529999999999996</v>
      </c>
      <c r="H474">
        <v>8.7409999999999997</v>
      </c>
      <c r="I474">
        <v>8.5630000000000006</v>
      </c>
      <c r="J474">
        <v>8.8810000000000002</v>
      </c>
      <c r="K474">
        <v>7.5910000000000002</v>
      </c>
      <c r="L474">
        <v>7.1959999999999997</v>
      </c>
      <c r="M474">
        <v>6.7229999999999999</v>
      </c>
      <c r="N474">
        <v>6.359</v>
      </c>
      <c r="O474">
        <v>6.2039999999999997</v>
      </c>
      <c r="P474">
        <v>6.133</v>
      </c>
    </row>
    <row r="475" spans="1:16" x14ac:dyDescent="0.35">
      <c r="A475" t="s">
        <v>92</v>
      </c>
      <c r="B475" t="s">
        <v>6</v>
      </c>
      <c r="C475" t="s">
        <v>14</v>
      </c>
      <c r="D475" t="s">
        <v>12</v>
      </c>
      <c r="E475" t="s">
        <v>13</v>
      </c>
      <c r="F475">
        <v>8.9540000000000006</v>
      </c>
      <c r="G475">
        <v>9.4380000000000006</v>
      </c>
      <c r="H475">
        <v>10.722</v>
      </c>
      <c r="I475">
        <v>10.346</v>
      </c>
      <c r="J475">
        <v>10.53</v>
      </c>
      <c r="K475">
        <v>9.1159999999999997</v>
      </c>
      <c r="L475">
        <v>8.4830000000000005</v>
      </c>
      <c r="M475">
        <v>7.98</v>
      </c>
      <c r="N475">
        <v>7.5439999999999996</v>
      </c>
      <c r="O475">
        <v>7.3970000000000002</v>
      </c>
      <c r="P475">
        <v>7.3390000000000004</v>
      </c>
    </row>
    <row r="476" spans="1:16" x14ac:dyDescent="0.35">
      <c r="A476" t="s">
        <v>93</v>
      </c>
      <c r="B476" t="s">
        <v>6</v>
      </c>
      <c r="C476" t="s">
        <v>7</v>
      </c>
      <c r="D476" t="s">
        <v>8</v>
      </c>
      <c r="E476" t="s">
        <v>9</v>
      </c>
      <c r="F476">
        <v>45.661999999999999</v>
      </c>
      <c r="G476">
        <v>41.572000000000003</v>
      </c>
      <c r="H476">
        <v>37.450000000000003</v>
      </c>
      <c r="I476">
        <v>62.521000000000001</v>
      </c>
      <c r="J476">
        <v>61.136000000000003</v>
      </c>
      <c r="K476">
        <v>60.375999999999998</v>
      </c>
      <c r="L476">
        <v>65.09</v>
      </c>
      <c r="M476">
        <v>62.128</v>
      </c>
      <c r="N476">
        <v>60.859000000000002</v>
      </c>
      <c r="O476">
        <v>62.942</v>
      </c>
      <c r="P476">
        <v>64.063000000000002</v>
      </c>
    </row>
    <row r="477" spans="1:16" x14ac:dyDescent="0.35">
      <c r="A477" t="s">
        <v>93</v>
      </c>
      <c r="B477" t="s">
        <v>6</v>
      </c>
      <c r="C477" t="s">
        <v>7</v>
      </c>
      <c r="D477" t="s">
        <v>10</v>
      </c>
      <c r="E477" t="s">
        <v>11</v>
      </c>
      <c r="F477">
        <v>17.175000000000001</v>
      </c>
      <c r="G477">
        <v>17.919</v>
      </c>
      <c r="H477">
        <v>18.376000000000001</v>
      </c>
      <c r="I477">
        <v>25.492000000000001</v>
      </c>
      <c r="J477">
        <v>23.765999999999998</v>
      </c>
      <c r="K477">
        <v>22.181000000000001</v>
      </c>
      <c r="L477">
        <v>21.24</v>
      </c>
      <c r="M477">
        <v>19.84</v>
      </c>
      <c r="N477">
        <v>21.93</v>
      </c>
      <c r="O477">
        <v>22.891999999999999</v>
      </c>
      <c r="P477">
        <v>23.512</v>
      </c>
    </row>
    <row r="478" spans="1:16" x14ac:dyDescent="0.35">
      <c r="A478" t="s">
        <v>93</v>
      </c>
      <c r="B478" t="s">
        <v>6</v>
      </c>
      <c r="C478" t="s">
        <v>7</v>
      </c>
      <c r="D478" t="s">
        <v>12</v>
      </c>
      <c r="E478" t="s">
        <v>13</v>
      </c>
      <c r="F478">
        <v>21.812999999999999</v>
      </c>
      <c r="G478">
        <v>22.164999999999999</v>
      </c>
      <c r="H478">
        <v>22.125</v>
      </c>
      <c r="I478">
        <v>30.738</v>
      </c>
      <c r="J478">
        <v>29.646000000000001</v>
      </c>
      <c r="K478">
        <v>28.716999999999999</v>
      </c>
      <c r="L478">
        <v>29.187999999999999</v>
      </c>
      <c r="M478">
        <v>28.193999999999999</v>
      </c>
      <c r="N478">
        <v>29.457999999999998</v>
      </c>
      <c r="O478">
        <v>30.37</v>
      </c>
      <c r="P478">
        <v>30.834</v>
      </c>
    </row>
    <row r="479" spans="1:16" x14ac:dyDescent="0.35">
      <c r="A479" t="s">
        <v>93</v>
      </c>
      <c r="B479" t="s">
        <v>6</v>
      </c>
      <c r="C479" t="s">
        <v>14</v>
      </c>
      <c r="D479" t="s">
        <v>8</v>
      </c>
      <c r="E479" t="s">
        <v>9</v>
      </c>
      <c r="F479">
        <v>16.773</v>
      </c>
      <c r="G479">
        <v>18.338000000000001</v>
      </c>
      <c r="H479">
        <v>19.768000000000001</v>
      </c>
      <c r="I479">
        <v>21.561</v>
      </c>
      <c r="J479">
        <v>23.4</v>
      </c>
      <c r="K479">
        <v>25.491</v>
      </c>
      <c r="L479">
        <v>30.241</v>
      </c>
      <c r="M479">
        <v>31.677</v>
      </c>
      <c r="N479">
        <v>27.416</v>
      </c>
      <c r="O479">
        <v>27.744</v>
      </c>
      <c r="P479">
        <v>27.646999999999998</v>
      </c>
    </row>
    <row r="480" spans="1:16" x14ac:dyDescent="0.35">
      <c r="A480" t="s">
        <v>93</v>
      </c>
      <c r="B480" t="s">
        <v>6</v>
      </c>
      <c r="C480" t="s">
        <v>14</v>
      </c>
      <c r="D480" t="s">
        <v>10</v>
      </c>
      <c r="E480" t="s">
        <v>11</v>
      </c>
      <c r="F480">
        <v>5.46</v>
      </c>
      <c r="G480">
        <v>5.3319999999999999</v>
      </c>
      <c r="H480">
        <v>5.0579999999999998</v>
      </c>
      <c r="I480">
        <v>6.8310000000000004</v>
      </c>
      <c r="J480">
        <v>7.2</v>
      </c>
      <c r="K480">
        <v>7.6429999999999998</v>
      </c>
      <c r="L480">
        <v>8.9749999999999996</v>
      </c>
      <c r="M480">
        <v>9.4049999999999994</v>
      </c>
      <c r="N480">
        <v>9.4250000000000007</v>
      </c>
      <c r="O480">
        <v>9.4469999999999992</v>
      </c>
      <c r="P480">
        <v>9.3149999999999995</v>
      </c>
    </row>
    <row r="481" spans="1:16" x14ac:dyDescent="0.35">
      <c r="A481" t="s">
        <v>93</v>
      </c>
      <c r="B481" t="s">
        <v>6</v>
      </c>
      <c r="C481" t="s">
        <v>14</v>
      </c>
      <c r="D481" t="s">
        <v>12</v>
      </c>
      <c r="E481" t="s">
        <v>13</v>
      </c>
      <c r="F481">
        <v>8.3989999999999991</v>
      </c>
      <c r="G481">
        <v>8.5269999999999992</v>
      </c>
      <c r="H481">
        <v>8.4540000000000006</v>
      </c>
      <c r="I481">
        <v>10.186999999999999</v>
      </c>
      <c r="J481">
        <v>10.856</v>
      </c>
      <c r="K481">
        <v>11.625999999999999</v>
      </c>
      <c r="L481">
        <v>13.583</v>
      </c>
      <c r="M481">
        <v>14.222</v>
      </c>
      <c r="N481">
        <v>13.096</v>
      </c>
      <c r="O481">
        <v>13.173</v>
      </c>
      <c r="P481">
        <v>13.032</v>
      </c>
    </row>
    <row r="482" spans="1:16" x14ac:dyDescent="0.35">
      <c r="A482" t="s">
        <v>94</v>
      </c>
      <c r="B482" t="s">
        <v>6</v>
      </c>
      <c r="C482" t="s">
        <v>7</v>
      </c>
      <c r="D482" t="s">
        <v>8</v>
      </c>
      <c r="E482" t="s">
        <v>9</v>
      </c>
      <c r="F482">
        <v>19.84</v>
      </c>
      <c r="G482">
        <v>16.349</v>
      </c>
      <c r="H482">
        <v>13.558</v>
      </c>
      <c r="I482">
        <v>12.586</v>
      </c>
      <c r="J482">
        <v>12.595000000000001</v>
      </c>
      <c r="K482">
        <v>10.616</v>
      </c>
      <c r="L482">
        <v>15.244999999999999</v>
      </c>
      <c r="M482">
        <v>14.5</v>
      </c>
      <c r="N482">
        <v>9.9149999999999991</v>
      </c>
      <c r="O482">
        <v>10.339</v>
      </c>
      <c r="P482">
        <v>11.055999999999999</v>
      </c>
    </row>
    <row r="483" spans="1:16" x14ac:dyDescent="0.35">
      <c r="A483" t="s">
        <v>94</v>
      </c>
      <c r="B483" t="s">
        <v>6</v>
      </c>
      <c r="C483" t="s">
        <v>7</v>
      </c>
      <c r="D483" t="s">
        <v>10</v>
      </c>
      <c r="E483" t="s">
        <v>11</v>
      </c>
      <c r="F483">
        <v>9.609</v>
      </c>
      <c r="G483">
        <v>7.8929999999999998</v>
      </c>
      <c r="H483">
        <v>6.7169999999999996</v>
      </c>
      <c r="I483">
        <v>5.41</v>
      </c>
      <c r="J483">
        <v>4.734</v>
      </c>
      <c r="K483">
        <v>3.8460000000000001</v>
      </c>
      <c r="L483">
        <v>4.3339999999999996</v>
      </c>
      <c r="M483">
        <v>4.8470000000000004</v>
      </c>
      <c r="N483">
        <v>3.7490000000000001</v>
      </c>
      <c r="O483">
        <v>3.3180000000000001</v>
      </c>
      <c r="P483">
        <v>3.6120000000000001</v>
      </c>
    </row>
    <row r="484" spans="1:16" x14ac:dyDescent="0.35">
      <c r="A484" t="s">
        <v>94</v>
      </c>
      <c r="B484" t="s">
        <v>6</v>
      </c>
      <c r="C484" t="s">
        <v>7</v>
      </c>
      <c r="D484" t="s">
        <v>12</v>
      </c>
      <c r="E484" t="s">
        <v>13</v>
      </c>
      <c r="F484">
        <v>10.881</v>
      </c>
      <c r="G484">
        <v>8.9130000000000003</v>
      </c>
      <c r="H484">
        <v>7.5970000000000004</v>
      </c>
      <c r="I484">
        <v>6.2869999999999999</v>
      </c>
      <c r="J484">
        <v>5.6909999999999998</v>
      </c>
      <c r="K484">
        <v>4.6900000000000004</v>
      </c>
      <c r="L484">
        <v>5.6470000000000002</v>
      </c>
      <c r="M484">
        <v>6.1420000000000003</v>
      </c>
      <c r="N484">
        <v>4.6029999999999998</v>
      </c>
      <c r="O484">
        <v>4.3209999999999997</v>
      </c>
      <c r="P484">
        <v>4.6660000000000004</v>
      </c>
    </row>
    <row r="485" spans="1:16" x14ac:dyDescent="0.35">
      <c r="A485" t="s">
        <v>94</v>
      </c>
      <c r="B485" t="s">
        <v>6</v>
      </c>
      <c r="C485" t="s">
        <v>14</v>
      </c>
      <c r="D485" t="s">
        <v>8</v>
      </c>
      <c r="E485" t="s">
        <v>9</v>
      </c>
      <c r="F485">
        <v>26.588999999999999</v>
      </c>
      <c r="G485">
        <v>23.597999999999999</v>
      </c>
      <c r="H485">
        <v>19.655000000000001</v>
      </c>
      <c r="I485">
        <v>16.045999999999999</v>
      </c>
      <c r="J485">
        <v>14.782</v>
      </c>
      <c r="K485">
        <v>14.167999999999999</v>
      </c>
      <c r="L485">
        <v>15.236000000000001</v>
      </c>
      <c r="M485">
        <v>14.423</v>
      </c>
      <c r="N485">
        <v>10.122</v>
      </c>
      <c r="O485">
        <v>11.222</v>
      </c>
      <c r="P485">
        <v>12.477</v>
      </c>
    </row>
    <row r="486" spans="1:16" x14ac:dyDescent="0.35">
      <c r="A486" t="s">
        <v>94</v>
      </c>
      <c r="B486" t="s">
        <v>6</v>
      </c>
      <c r="C486" t="s">
        <v>14</v>
      </c>
      <c r="D486" t="s">
        <v>10</v>
      </c>
      <c r="E486" t="s">
        <v>11</v>
      </c>
      <c r="F486">
        <v>10.823</v>
      </c>
      <c r="G486">
        <v>9.0370000000000008</v>
      </c>
      <c r="H486">
        <v>7.5419999999999998</v>
      </c>
      <c r="I486">
        <v>5.9290000000000003</v>
      </c>
      <c r="J486">
        <v>4.6139999999999999</v>
      </c>
      <c r="K486">
        <v>4.0030000000000001</v>
      </c>
      <c r="L486">
        <v>4.4269999999999996</v>
      </c>
      <c r="M486">
        <v>5.101</v>
      </c>
      <c r="N486">
        <v>3.5390000000000001</v>
      </c>
      <c r="O486">
        <v>3.5750000000000002</v>
      </c>
      <c r="P486">
        <v>3.9039999999999999</v>
      </c>
    </row>
    <row r="487" spans="1:16" x14ac:dyDescent="0.35">
      <c r="A487" t="s">
        <v>94</v>
      </c>
      <c r="B487" t="s">
        <v>6</v>
      </c>
      <c r="C487" t="s">
        <v>14</v>
      </c>
      <c r="D487" t="s">
        <v>12</v>
      </c>
      <c r="E487" t="s">
        <v>13</v>
      </c>
      <c r="F487">
        <v>12.672000000000001</v>
      </c>
      <c r="G487">
        <v>10.733000000000001</v>
      </c>
      <c r="H487">
        <v>9.0169999999999995</v>
      </c>
      <c r="I487">
        <v>7.0659999999999998</v>
      </c>
      <c r="J487">
        <v>5.7809999999999997</v>
      </c>
      <c r="K487">
        <v>5.17</v>
      </c>
      <c r="L487">
        <v>5.5970000000000004</v>
      </c>
      <c r="M487">
        <v>6.2320000000000002</v>
      </c>
      <c r="N487">
        <v>4.3730000000000002</v>
      </c>
      <c r="O487">
        <v>4.5709999999999997</v>
      </c>
      <c r="P487">
        <v>5.008</v>
      </c>
    </row>
    <row r="488" spans="1:16" x14ac:dyDescent="0.35">
      <c r="A488" t="s">
        <v>95</v>
      </c>
      <c r="B488" t="s">
        <v>6</v>
      </c>
      <c r="C488" t="s">
        <v>7</v>
      </c>
      <c r="D488" t="s">
        <v>8</v>
      </c>
      <c r="E488" t="s">
        <v>9</v>
      </c>
      <c r="F488">
        <v>11.018000000000001</v>
      </c>
      <c r="G488">
        <v>9.657</v>
      </c>
      <c r="H488">
        <v>8.9420000000000002</v>
      </c>
      <c r="I488">
        <v>7.7690000000000001</v>
      </c>
      <c r="J488">
        <v>7.266</v>
      </c>
      <c r="K488">
        <v>7.1210000000000004</v>
      </c>
      <c r="L488">
        <v>7.9349999999999996</v>
      </c>
      <c r="M488">
        <v>7.8630000000000004</v>
      </c>
      <c r="N488">
        <v>6.4160000000000004</v>
      </c>
      <c r="O488">
        <v>5.782</v>
      </c>
      <c r="P488">
        <v>6.6310000000000002</v>
      </c>
    </row>
    <row r="489" spans="1:16" x14ac:dyDescent="0.35">
      <c r="A489" t="s">
        <v>95</v>
      </c>
      <c r="B489" t="s">
        <v>6</v>
      </c>
      <c r="C489" t="s">
        <v>7</v>
      </c>
      <c r="D489" t="s">
        <v>10</v>
      </c>
      <c r="E489" t="s">
        <v>11</v>
      </c>
      <c r="F489">
        <v>4.7670000000000003</v>
      </c>
      <c r="G489">
        <v>4.46</v>
      </c>
      <c r="H489">
        <v>4.0609999999999999</v>
      </c>
      <c r="I489">
        <v>3.548</v>
      </c>
      <c r="J489">
        <v>3.2309999999999999</v>
      </c>
      <c r="K489">
        <v>3.2189999999999999</v>
      </c>
      <c r="L489">
        <v>3.2559999999999998</v>
      </c>
      <c r="M489">
        <v>4.1509999999999998</v>
      </c>
      <c r="N489">
        <v>3.052</v>
      </c>
      <c r="O489">
        <v>2.7919999999999998</v>
      </c>
      <c r="P489">
        <v>3.1720000000000002</v>
      </c>
    </row>
    <row r="490" spans="1:16" x14ac:dyDescent="0.35">
      <c r="A490" t="s">
        <v>95</v>
      </c>
      <c r="B490" t="s">
        <v>6</v>
      </c>
      <c r="C490" t="s">
        <v>7</v>
      </c>
      <c r="D490" t="s">
        <v>12</v>
      </c>
      <c r="E490" t="s">
        <v>13</v>
      </c>
      <c r="F490">
        <v>5.806</v>
      </c>
      <c r="G490">
        <v>5.3129999999999997</v>
      </c>
      <c r="H490">
        <v>4.8579999999999997</v>
      </c>
      <c r="I490">
        <v>4.2409999999999997</v>
      </c>
      <c r="J490">
        <v>3.883</v>
      </c>
      <c r="K490">
        <v>3.8460000000000001</v>
      </c>
      <c r="L490">
        <v>3.9710000000000001</v>
      </c>
      <c r="M490">
        <v>4.7270000000000003</v>
      </c>
      <c r="N490">
        <v>3.581</v>
      </c>
      <c r="O490">
        <v>3.2639999999999998</v>
      </c>
      <c r="P490">
        <v>3.7210000000000001</v>
      </c>
    </row>
    <row r="491" spans="1:16" x14ac:dyDescent="0.35">
      <c r="A491" t="s">
        <v>95</v>
      </c>
      <c r="B491" t="s">
        <v>6</v>
      </c>
      <c r="C491" t="s">
        <v>14</v>
      </c>
      <c r="D491" t="s">
        <v>8</v>
      </c>
      <c r="E491" t="s">
        <v>9</v>
      </c>
      <c r="F491">
        <v>9.9429999999999996</v>
      </c>
      <c r="G491">
        <v>8.8390000000000004</v>
      </c>
      <c r="H491">
        <v>8.1379999999999999</v>
      </c>
      <c r="I491">
        <v>6.6130000000000004</v>
      </c>
      <c r="J491">
        <v>6.8479999999999999</v>
      </c>
      <c r="K491">
        <v>5.9569999999999999</v>
      </c>
      <c r="L491">
        <v>7.383</v>
      </c>
      <c r="M491">
        <v>7.444</v>
      </c>
      <c r="N491">
        <v>7.0250000000000004</v>
      </c>
      <c r="O491">
        <v>5.9589999999999996</v>
      </c>
      <c r="P491">
        <v>6.4420000000000002</v>
      </c>
    </row>
    <row r="492" spans="1:16" x14ac:dyDescent="0.35">
      <c r="A492" t="s">
        <v>95</v>
      </c>
      <c r="B492" t="s">
        <v>6</v>
      </c>
      <c r="C492" t="s">
        <v>14</v>
      </c>
      <c r="D492" t="s">
        <v>10</v>
      </c>
      <c r="E492" t="s">
        <v>11</v>
      </c>
      <c r="F492">
        <v>4.9379999999999997</v>
      </c>
      <c r="G492">
        <v>4.3209999999999997</v>
      </c>
      <c r="H492">
        <v>3.9180000000000001</v>
      </c>
      <c r="I492">
        <v>3.5630000000000002</v>
      </c>
      <c r="J492">
        <v>3.4169999999999998</v>
      </c>
      <c r="K492">
        <v>3.2050000000000001</v>
      </c>
      <c r="L492">
        <v>3.8359999999999999</v>
      </c>
      <c r="M492">
        <v>4.4400000000000004</v>
      </c>
      <c r="N492">
        <v>3.2280000000000002</v>
      </c>
      <c r="O492">
        <v>2.98</v>
      </c>
      <c r="P492">
        <v>3.298</v>
      </c>
    </row>
    <row r="493" spans="1:16" x14ac:dyDescent="0.35">
      <c r="A493" t="s">
        <v>95</v>
      </c>
      <c r="B493" t="s">
        <v>6</v>
      </c>
      <c r="C493" t="s">
        <v>14</v>
      </c>
      <c r="D493" t="s">
        <v>12</v>
      </c>
      <c r="E493" t="s">
        <v>13</v>
      </c>
      <c r="F493">
        <v>5.7759999999999998</v>
      </c>
      <c r="G493">
        <v>5.0629999999999997</v>
      </c>
      <c r="H493">
        <v>4.5979999999999999</v>
      </c>
      <c r="I493">
        <v>4.0510000000000002</v>
      </c>
      <c r="J493">
        <v>3.9529999999999998</v>
      </c>
      <c r="K493">
        <v>3.6259999999999999</v>
      </c>
      <c r="L493">
        <v>4.351</v>
      </c>
      <c r="M493">
        <v>4.8860000000000001</v>
      </c>
      <c r="N493">
        <v>3.8</v>
      </c>
      <c r="O493">
        <v>3.4319999999999999</v>
      </c>
      <c r="P493">
        <v>3.7759999999999998</v>
      </c>
    </row>
    <row r="494" spans="1:16" x14ac:dyDescent="0.35">
      <c r="A494" t="s">
        <v>96</v>
      </c>
      <c r="B494" t="s">
        <v>6</v>
      </c>
      <c r="C494" t="s">
        <v>7</v>
      </c>
      <c r="D494" t="s">
        <v>8</v>
      </c>
      <c r="E494" t="s">
        <v>9</v>
      </c>
      <c r="F494">
        <v>44.706000000000003</v>
      </c>
      <c r="G494">
        <v>42.646000000000001</v>
      </c>
      <c r="H494">
        <v>39.642000000000003</v>
      </c>
      <c r="I494">
        <v>37.311</v>
      </c>
      <c r="J494">
        <v>34.837000000000003</v>
      </c>
      <c r="K494">
        <v>31.222000000000001</v>
      </c>
      <c r="L494">
        <v>31.771999999999998</v>
      </c>
      <c r="M494">
        <v>32.856999999999999</v>
      </c>
      <c r="N494">
        <v>25.829000000000001</v>
      </c>
      <c r="O494">
        <v>25.577999999999999</v>
      </c>
      <c r="P494">
        <v>26.931999999999999</v>
      </c>
    </row>
    <row r="495" spans="1:16" x14ac:dyDescent="0.35">
      <c r="A495" t="s">
        <v>96</v>
      </c>
      <c r="B495" t="s">
        <v>6</v>
      </c>
      <c r="C495" t="s">
        <v>7</v>
      </c>
      <c r="D495" t="s">
        <v>10</v>
      </c>
      <c r="E495" t="s">
        <v>11</v>
      </c>
      <c r="F495">
        <v>11.772</v>
      </c>
      <c r="G495">
        <v>10.856</v>
      </c>
      <c r="H495">
        <v>11.082000000000001</v>
      </c>
      <c r="I495">
        <v>10.894</v>
      </c>
      <c r="J495">
        <v>10.413</v>
      </c>
      <c r="K495">
        <v>9.9149999999999991</v>
      </c>
      <c r="L495">
        <v>9.0730000000000004</v>
      </c>
      <c r="M495">
        <v>9.3960000000000008</v>
      </c>
      <c r="N495">
        <v>8.3859999999999992</v>
      </c>
      <c r="O495">
        <v>7.7830000000000004</v>
      </c>
      <c r="P495">
        <v>7.9710000000000001</v>
      </c>
    </row>
    <row r="496" spans="1:16" x14ac:dyDescent="0.35">
      <c r="A496" t="s">
        <v>96</v>
      </c>
      <c r="B496" t="s">
        <v>6</v>
      </c>
      <c r="C496" t="s">
        <v>7</v>
      </c>
      <c r="D496" t="s">
        <v>12</v>
      </c>
      <c r="E496" t="s">
        <v>13</v>
      </c>
      <c r="F496">
        <v>13.794</v>
      </c>
      <c r="G496">
        <v>12.692</v>
      </c>
      <c r="H496">
        <v>12.773</v>
      </c>
      <c r="I496">
        <v>12.387</v>
      </c>
      <c r="J496">
        <v>11.769</v>
      </c>
      <c r="K496">
        <v>11.101000000000001</v>
      </c>
      <c r="L496">
        <v>10.19</v>
      </c>
      <c r="M496">
        <v>10.625</v>
      </c>
      <c r="N496">
        <v>9.3520000000000003</v>
      </c>
      <c r="O496">
        <v>8.7509999999999994</v>
      </c>
      <c r="P496">
        <v>8.9969999999999999</v>
      </c>
    </row>
    <row r="497" spans="1:16" x14ac:dyDescent="0.35">
      <c r="A497" t="s">
        <v>96</v>
      </c>
      <c r="B497" t="s">
        <v>6</v>
      </c>
      <c r="C497" t="s">
        <v>14</v>
      </c>
      <c r="D497" t="s">
        <v>8</v>
      </c>
      <c r="E497" t="s">
        <v>9</v>
      </c>
      <c r="F497">
        <v>41.293999999999997</v>
      </c>
      <c r="G497">
        <v>38.838999999999999</v>
      </c>
      <c r="H497">
        <v>36.475000000000001</v>
      </c>
      <c r="I497">
        <v>32.978000000000002</v>
      </c>
      <c r="J497">
        <v>30.422000000000001</v>
      </c>
      <c r="K497">
        <v>27.765000000000001</v>
      </c>
      <c r="L497">
        <v>27.925999999999998</v>
      </c>
      <c r="M497">
        <v>27.706</v>
      </c>
      <c r="N497">
        <v>22.306999999999999</v>
      </c>
      <c r="O497">
        <v>21.154</v>
      </c>
      <c r="P497">
        <v>21.925999999999998</v>
      </c>
    </row>
    <row r="498" spans="1:16" x14ac:dyDescent="0.35">
      <c r="A498" t="s">
        <v>96</v>
      </c>
      <c r="B498" t="s">
        <v>6</v>
      </c>
      <c r="C498" t="s">
        <v>14</v>
      </c>
      <c r="D498" t="s">
        <v>10</v>
      </c>
      <c r="E498" t="s">
        <v>11</v>
      </c>
      <c r="F498">
        <v>9.8279999999999994</v>
      </c>
      <c r="G498">
        <v>9.4789999999999992</v>
      </c>
      <c r="H498">
        <v>9.2080000000000002</v>
      </c>
      <c r="I498">
        <v>8.8629999999999995</v>
      </c>
      <c r="J498">
        <v>8.4049999999999994</v>
      </c>
      <c r="K498">
        <v>7.8780000000000001</v>
      </c>
      <c r="L498">
        <v>7.1660000000000004</v>
      </c>
      <c r="M498">
        <v>7.4210000000000003</v>
      </c>
      <c r="N498">
        <v>6.1050000000000004</v>
      </c>
      <c r="O498">
        <v>5.8769999999999998</v>
      </c>
      <c r="P498">
        <v>6.0510000000000002</v>
      </c>
    </row>
    <row r="499" spans="1:16" x14ac:dyDescent="0.35">
      <c r="A499" t="s">
        <v>96</v>
      </c>
      <c r="B499" t="s">
        <v>6</v>
      </c>
      <c r="C499" t="s">
        <v>14</v>
      </c>
      <c r="D499" t="s">
        <v>12</v>
      </c>
      <c r="E499" t="s">
        <v>13</v>
      </c>
      <c r="F499">
        <v>11.855</v>
      </c>
      <c r="G499">
        <v>11.321</v>
      </c>
      <c r="H499">
        <v>10.891999999999999</v>
      </c>
      <c r="I499">
        <v>10.337</v>
      </c>
      <c r="J499">
        <v>9.7490000000000006</v>
      </c>
      <c r="K499">
        <v>9.0909999999999993</v>
      </c>
      <c r="L499">
        <v>8.4</v>
      </c>
      <c r="M499">
        <v>8.6639999999999997</v>
      </c>
      <c r="N499">
        <v>7.1120000000000001</v>
      </c>
      <c r="O499">
        <v>6.8380000000000001</v>
      </c>
      <c r="P499">
        <v>7.0359999999999996</v>
      </c>
    </row>
    <row r="500" spans="1:16" x14ac:dyDescent="0.35">
      <c r="A500" t="s">
        <v>97</v>
      </c>
      <c r="B500" t="s">
        <v>6</v>
      </c>
      <c r="C500" t="s">
        <v>7</v>
      </c>
      <c r="D500" t="s">
        <v>8</v>
      </c>
      <c r="E500" t="s">
        <v>9</v>
      </c>
      <c r="F500">
        <v>35.86</v>
      </c>
      <c r="G500">
        <v>33.698</v>
      </c>
      <c r="H500">
        <v>30.69</v>
      </c>
      <c r="I500">
        <v>26.876999999999999</v>
      </c>
      <c r="J500">
        <v>22.114000000000001</v>
      </c>
      <c r="K500">
        <v>20.466000000000001</v>
      </c>
      <c r="L500">
        <v>23.443999999999999</v>
      </c>
      <c r="M500">
        <v>22.884</v>
      </c>
      <c r="N500">
        <v>20.771000000000001</v>
      </c>
      <c r="O500">
        <v>20.547999999999998</v>
      </c>
      <c r="P500">
        <v>22.361000000000001</v>
      </c>
    </row>
    <row r="501" spans="1:16" x14ac:dyDescent="0.35">
      <c r="A501" t="s">
        <v>97</v>
      </c>
      <c r="B501" t="s">
        <v>6</v>
      </c>
      <c r="C501" t="s">
        <v>7</v>
      </c>
      <c r="D501" t="s">
        <v>10</v>
      </c>
      <c r="E501" t="s">
        <v>11</v>
      </c>
      <c r="F501">
        <v>8.1989999999999998</v>
      </c>
      <c r="G501">
        <v>8.3420000000000005</v>
      </c>
      <c r="H501">
        <v>8.3490000000000002</v>
      </c>
      <c r="I501">
        <v>7.1749999999999998</v>
      </c>
      <c r="J501">
        <v>4.9409999999999998</v>
      </c>
      <c r="K501">
        <v>4.5490000000000004</v>
      </c>
      <c r="L501">
        <v>5.4569999999999999</v>
      </c>
      <c r="M501">
        <v>5.4829999999999997</v>
      </c>
      <c r="N501">
        <v>4.8860000000000001</v>
      </c>
      <c r="O501">
        <v>4.8159999999999998</v>
      </c>
      <c r="P501">
        <v>4.5830000000000002</v>
      </c>
    </row>
    <row r="502" spans="1:16" x14ac:dyDescent="0.35">
      <c r="A502" t="s">
        <v>97</v>
      </c>
      <c r="B502" t="s">
        <v>6</v>
      </c>
      <c r="C502" t="s">
        <v>7</v>
      </c>
      <c r="D502" t="s">
        <v>12</v>
      </c>
      <c r="E502" t="s">
        <v>13</v>
      </c>
      <c r="F502">
        <v>11.657</v>
      </c>
      <c r="G502">
        <v>11.456</v>
      </c>
      <c r="H502">
        <v>11.381</v>
      </c>
      <c r="I502">
        <v>9.7170000000000005</v>
      </c>
      <c r="J502">
        <v>6.9580000000000002</v>
      </c>
      <c r="K502">
        <v>6.3769999999999998</v>
      </c>
      <c r="L502">
        <v>7.4340000000000002</v>
      </c>
      <c r="M502">
        <v>7.274</v>
      </c>
      <c r="N502">
        <v>6.4370000000000003</v>
      </c>
      <c r="O502">
        <v>6.3120000000000003</v>
      </c>
      <c r="P502">
        <v>6.2480000000000002</v>
      </c>
    </row>
    <row r="503" spans="1:16" x14ac:dyDescent="0.35">
      <c r="A503" t="s">
        <v>97</v>
      </c>
      <c r="B503" t="s">
        <v>6</v>
      </c>
      <c r="C503" t="s">
        <v>14</v>
      </c>
      <c r="D503" t="s">
        <v>8</v>
      </c>
      <c r="E503" t="s">
        <v>9</v>
      </c>
      <c r="F503">
        <v>20.062999999999999</v>
      </c>
      <c r="G503">
        <v>20.161000000000001</v>
      </c>
      <c r="H503">
        <v>20.044</v>
      </c>
      <c r="I503">
        <v>17.835000000000001</v>
      </c>
      <c r="J503">
        <v>15.129</v>
      </c>
      <c r="K503">
        <v>12.638999999999999</v>
      </c>
      <c r="L503">
        <v>17.79</v>
      </c>
      <c r="M503">
        <v>16.18</v>
      </c>
      <c r="N503">
        <v>15.951000000000001</v>
      </c>
      <c r="O503">
        <v>16.091000000000001</v>
      </c>
      <c r="P503">
        <v>15.831</v>
      </c>
    </row>
    <row r="504" spans="1:16" x14ac:dyDescent="0.35">
      <c r="A504" t="s">
        <v>97</v>
      </c>
      <c r="B504" t="s">
        <v>6</v>
      </c>
      <c r="C504" t="s">
        <v>14</v>
      </c>
      <c r="D504" t="s">
        <v>10</v>
      </c>
      <c r="E504" t="s">
        <v>11</v>
      </c>
      <c r="F504">
        <v>4.7569999999999997</v>
      </c>
      <c r="G504">
        <v>4.4550000000000001</v>
      </c>
      <c r="H504">
        <v>4.1420000000000003</v>
      </c>
      <c r="I504">
        <v>3.5289999999999999</v>
      </c>
      <c r="J504">
        <v>2.69</v>
      </c>
      <c r="K504">
        <v>2.6</v>
      </c>
      <c r="L504">
        <v>4.093</v>
      </c>
      <c r="M504">
        <v>3.8769999999999998</v>
      </c>
      <c r="N504">
        <v>3.4350000000000001</v>
      </c>
      <c r="O504">
        <v>3.2949999999999999</v>
      </c>
      <c r="P504">
        <v>3.3220000000000001</v>
      </c>
    </row>
    <row r="505" spans="1:16" x14ac:dyDescent="0.35">
      <c r="A505" t="s">
        <v>97</v>
      </c>
      <c r="B505" t="s">
        <v>6</v>
      </c>
      <c r="C505" t="s">
        <v>14</v>
      </c>
      <c r="D505" t="s">
        <v>12</v>
      </c>
      <c r="E505" t="s">
        <v>13</v>
      </c>
      <c r="F505">
        <v>6.984</v>
      </c>
      <c r="G505">
        <v>6.641</v>
      </c>
      <c r="H505">
        <v>6.3760000000000003</v>
      </c>
      <c r="I505">
        <v>5.484</v>
      </c>
      <c r="J505">
        <v>4.2450000000000001</v>
      </c>
      <c r="K505">
        <v>3.84</v>
      </c>
      <c r="L505">
        <v>5.7329999999999997</v>
      </c>
      <c r="M505">
        <v>5.2210000000000001</v>
      </c>
      <c r="N505">
        <v>4.7290000000000001</v>
      </c>
      <c r="O505">
        <v>4.5960000000000001</v>
      </c>
      <c r="P505">
        <v>4.5529999999999999</v>
      </c>
    </row>
    <row r="506" spans="1:16" x14ac:dyDescent="0.35">
      <c r="A506" t="s">
        <v>98</v>
      </c>
      <c r="B506" t="s">
        <v>6</v>
      </c>
      <c r="C506" t="s">
        <v>7</v>
      </c>
      <c r="D506" t="s">
        <v>8</v>
      </c>
      <c r="E506" t="s">
        <v>9</v>
      </c>
      <c r="F506">
        <v>5.6210000000000004</v>
      </c>
      <c r="G506">
        <v>5.0709999999999997</v>
      </c>
      <c r="H506">
        <v>4.4989999999999997</v>
      </c>
      <c r="I506">
        <v>4.3940000000000001</v>
      </c>
      <c r="J506">
        <v>3.1890000000000001</v>
      </c>
      <c r="K506">
        <v>3.7440000000000002</v>
      </c>
      <c r="L506">
        <v>4.0789999999999997</v>
      </c>
      <c r="M506">
        <v>4.1609999999999996</v>
      </c>
      <c r="N506">
        <v>3.738</v>
      </c>
      <c r="O506">
        <v>3.9460000000000002</v>
      </c>
      <c r="P506">
        <v>3.9430000000000001</v>
      </c>
    </row>
    <row r="507" spans="1:16" x14ac:dyDescent="0.35">
      <c r="A507" t="s">
        <v>98</v>
      </c>
      <c r="B507" t="s">
        <v>6</v>
      </c>
      <c r="C507" t="s">
        <v>7</v>
      </c>
      <c r="D507" t="s">
        <v>10</v>
      </c>
      <c r="E507" t="s">
        <v>11</v>
      </c>
      <c r="F507">
        <v>3.1459999999999999</v>
      </c>
      <c r="G507">
        <v>2.8980000000000001</v>
      </c>
      <c r="H507">
        <v>2.6669999999999998</v>
      </c>
      <c r="I507">
        <v>2.4710000000000001</v>
      </c>
      <c r="J507">
        <v>2.1360000000000001</v>
      </c>
      <c r="K507">
        <v>2</v>
      </c>
      <c r="L507">
        <v>2.3730000000000002</v>
      </c>
      <c r="M507">
        <v>2.3879999999999999</v>
      </c>
      <c r="N507">
        <v>2.2450000000000001</v>
      </c>
      <c r="O507">
        <v>2.3050000000000002</v>
      </c>
      <c r="P507">
        <v>2.44</v>
      </c>
    </row>
    <row r="508" spans="1:16" x14ac:dyDescent="0.35">
      <c r="A508" t="s">
        <v>98</v>
      </c>
      <c r="B508" t="s">
        <v>6</v>
      </c>
      <c r="C508" t="s">
        <v>7</v>
      </c>
      <c r="D508" t="s">
        <v>12</v>
      </c>
      <c r="E508" t="s">
        <v>13</v>
      </c>
      <c r="F508">
        <v>3.3719999999999999</v>
      </c>
      <c r="G508">
        <v>3.093</v>
      </c>
      <c r="H508">
        <v>2.8359999999999999</v>
      </c>
      <c r="I508">
        <v>2.6459999999999999</v>
      </c>
      <c r="J508">
        <v>2.2349999999999999</v>
      </c>
      <c r="K508">
        <v>2.1669999999999998</v>
      </c>
      <c r="L508">
        <v>2.532</v>
      </c>
      <c r="M508">
        <v>2.5529999999999999</v>
      </c>
      <c r="N508">
        <v>2.3809999999999998</v>
      </c>
      <c r="O508">
        <v>2.4569999999999999</v>
      </c>
      <c r="P508">
        <v>2.5790000000000002</v>
      </c>
    </row>
    <row r="509" spans="1:16" x14ac:dyDescent="0.35">
      <c r="A509" t="s">
        <v>98</v>
      </c>
      <c r="B509" t="s">
        <v>6</v>
      </c>
      <c r="C509" t="s">
        <v>14</v>
      </c>
      <c r="D509" t="s">
        <v>8</v>
      </c>
      <c r="E509" t="s">
        <v>9</v>
      </c>
      <c r="F509">
        <v>6.9459999999999997</v>
      </c>
      <c r="G509">
        <v>5.8620000000000001</v>
      </c>
      <c r="H509">
        <v>5.7130000000000001</v>
      </c>
      <c r="I509">
        <v>4.806</v>
      </c>
      <c r="J509">
        <v>4.1479999999999997</v>
      </c>
      <c r="K509">
        <v>4.1269999999999998</v>
      </c>
      <c r="L509">
        <v>5.2690000000000001</v>
      </c>
      <c r="M509">
        <v>5.0979999999999999</v>
      </c>
      <c r="N509">
        <v>5.0940000000000003</v>
      </c>
      <c r="O509">
        <v>4.4539999999999997</v>
      </c>
      <c r="P509">
        <v>4.2619999999999996</v>
      </c>
    </row>
    <row r="510" spans="1:16" x14ac:dyDescent="0.35">
      <c r="A510" t="s">
        <v>98</v>
      </c>
      <c r="B510" t="s">
        <v>6</v>
      </c>
      <c r="C510" t="s">
        <v>14</v>
      </c>
      <c r="D510" t="s">
        <v>10</v>
      </c>
      <c r="E510" t="s">
        <v>11</v>
      </c>
      <c r="F510">
        <v>3.5150000000000001</v>
      </c>
      <c r="G510">
        <v>3.444</v>
      </c>
      <c r="H510">
        <v>3.169</v>
      </c>
      <c r="I510">
        <v>2.8130000000000002</v>
      </c>
      <c r="J510">
        <v>2.5350000000000001</v>
      </c>
      <c r="K510">
        <v>2.3620000000000001</v>
      </c>
      <c r="L510">
        <v>2.8490000000000002</v>
      </c>
      <c r="M510">
        <v>2.8860000000000001</v>
      </c>
      <c r="N510">
        <v>2.5920000000000001</v>
      </c>
      <c r="O510">
        <v>2.673</v>
      </c>
      <c r="P510">
        <v>2.7839999999999998</v>
      </c>
    </row>
    <row r="511" spans="1:16" x14ac:dyDescent="0.35">
      <c r="A511" t="s">
        <v>98</v>
      </c>
      <c r="B511" t="s">
        <v>6</v>
      </c>
      <c r="C511" t="s">
        <v>14</v>
      </c>
      <c r="D511" t="s">
        <v>12</v>
      </c>
      <c r="E511" t="s">
        <v>13</v>
      </c>
      <c r="F511">
        <v>3.7530000000000001</v>
      </c>
      <c r="G511">
        <v>3.6139999999999999</v>
      </c>
      <c r="H511">
        <v>3.355</v>
      </c>
      <c r="I511">
        <v>2.9550000000000001</v>
      </c>
      <c r="J511">
        <v>2.6560000000000001</v>
      </c>
      <c r="K511">
        <v>2.496</v>
      </c>
      <c r="L511">
        <v>3.032</v>
      </c>
      <c r="M511">
        <v>3.0529999999999999</v>
      </c>
      <c r="N511">
        <v>2.778</v>
      </c>
      <c r="O511">
        <v>2.8069999999999999</v>
      </c>
      <c r="P511">
        <v>2.8959999999999999</v>
      </c>
    </row>
    <row r="512" spans="1:16" x14ac:dyDescent="0.35">
      <c r="A512" t="s">
        <v>99</v>
      </c>
      <c r="B512" t="s">
        <v>6</v>
      </c>
      <c r="C512" t="s">
        <v>7</v>
      </c>
      <c r="D512" t="s">
        <v>8</v>
      </c>
      <c r="E512" t="s">
        <v>9</v>
      </c>
      <c r="F512">
        <v>47.670999999999999</v>
      </c>
      <c r="G512">
        <v>53.121000000000002</v>
      </c>
      <c r="H512">
        <v>54.067</v>
      </c>
      <c r="I512">
        <v>48.963999999999999</v>
      </c>
      <c r="J512">
        <v>49.030999999999999</v>
      </c>
      <c r="K512">
        <v>48.74</v>
      </c>
      <c r="L512">
        <v>53.017000000000003</v>
      </c>
      <c r="M512">
        <v>53.976999999999997</v>
      </c>
      <c r="N512">
        <v>49.750999999999998</v>
      </c>
      <c r="O512">
        <v>50.262999999999998</v>
      </c>
      <c r="P512">
        <v>50.588000000000001</v>
      </c>
    </row>
    <row r="513" spans="1:16" x14ac:dyDescent="0.35">
      <c r="A513" t="s">
        <v>99</v>
      </c>
      <c r="B513" t="s">
        <v>6</v>
      </c>
      <c r="C513" t="s">
        <v>7</v>
      </c>
      <c r="D513" t="s">
        <v>10</v>
      </c>
      <c r="E513" t="s">
        <v>11</v>
      </c>
      <c r="F513">
        <v>11.086</v>
      </c>
      <c r="G513">
        <v>12.369</v>
      </c>
      <c r="H513">
        <v>14.492000000000001</v>
      </c>
      <c r="I513">
        <v>20.895</v>
      </c>
      <c r="J513">
        <v>18.015000000000001</v>
      </c>
      <c r="K513">
        <v>17.606000000000002</v>
      </c>
      <c r="L513">
        <v>19.091999999999999</v>
      </c>
      <c r="M513">
        <v>20.298999999999999</v>
      </c>
      <c r="N513">
        <v>19.443000000000001</v>
      </c>
      <c r="O513">
        <v>19.466000000000001</v>
      </c>
      <c r="P513">
        <v>19.484000000000002</v>
      </c>
    </row>
    <row r="514" spans="1:16" x14ac:dyDescent="0.35">
      <c r="A514" t="s">
        <v>99</v>
      </c>
      <c r="B514" t="s">
        <v>6</v>
      </c>
      <c r="C514" t="s">
        <v>7</v>
      </c>
      <c r="D514" t="s">
        <v>12</v>
      </c>
      <c r="E514" t="s">
        <v>13</v>
      </c>
      <c r="F514">
        <v>20.885999999999999</v>
      </c>
      <c r="G514">
        <v>22.783000000000001</v>
      </c>
      <c r="H514">
        <v>24.113</v>
      </c>
      <c r="I514">
        <v>27.353000000000002</v>
      </c>
      <c r="J514">
        <v>24.120999999999999</v>
      </c>
      <c r="K514">
        <v>24.007000000000001</v>
      </c>
      <c r="L514">
        <v>25.353999999999999</v>
      </c>
      <c r="M514">
        <v>26.192</v>
      </c>
      <c r="N514">
        <v>25.55</v>
      </c>
      <c r="O514">
        <v>25.632000000000001</v>
      </c>
      <c r="P514">
        <v>25.658000000000001</v>
      </c>
    </row>
    <row r="515" spans="1:16" x14ac:dyDescent="0.35">
      <c r="A515" t="s">
        <v>99</v>
      </c>
      <c r="B515" t="s">
        <v>6</v>
      </c>
      <c r="C515" t="s">
        <v>14</v>
      </c>
      <c r="D515" t="s">
        <v>8</v>
      </c>
      <c r="E515" t="s">
        <v>9</v>
      </c>
      <c r="F515">
        <v>23.422000000000001</v>
      </c>
      <c r="G515">
        <v>25.983000000000001</v>
      </c>
      <c r="H515">
        <v>31.135999999999999</v>
      </c>
      <c r="I515">
        <v>31.798999999999999</v>
      </c>
      <c r="J515">
        <v>36.676000000000002</v>
      </c>
      <c r="K515">
        <v>34.524999999999999</v>
      </c>
      <c r="L515">
        <v>39.845999999999997</v>
      </c>
      <c r="M515">
        <v>41.531999999999996</v>
      </c>
      <c r="N515">
        <v>40.094999999999999</v>
      </c>
      <c r="O515">
        <v>39.659999999999997</v>
      </c>
      <c r="P515">
        <v>39.402000000000001</v>
      </c>
    </row>
    <row r="516" spans="1:16" x14ac:dyDescent="0.35">
      <c r="A516" t="s">
        <v>99</v>
      </c>
      <c r="B516" t="s">
        <v>6</v>
      </c>
      <c r="C516" t="s">
        <v>14</v>
      </c>
      <c r="D516" t="s">
        <v>10</v>
      </c>
      <c r="E516" t="s">
        <v>11</v>
      </c>
      <c r="F516">
        <v>5.8570000000000002</v>
      </c>
      <c r="G516">
        <v>6.5049999999999999</v>
      </c>
      <c r="H516">
        <v>8.1890000000000001</v>
      </c>
      <c r="I516">
        <v>11.632999999999999</v>
      </c>
      <c r="J516">
        <v>12.24</v>
      </c>
      <c r="K516">
        <v>11.112</v>
      </c>
      <c r="L516">
        <v>13.369</v>
      </c>
      <c r="M516">
        <v>13.898</v>
      </c>
      <c r="N516">
        <v>13.273999999999999</v>
      </c>
      <c r="O516">
        <v>13.09</v>
      </c>
      <c r="P516">
        <v>12.978999999999999</v>
      </c>
    </row>
    <row r="517" spans="1:16" x14ac:dyDescent="0.35">
      <c r="A517" t="s">
        <v>99</v>
      </c>
      <c r="B517" t="s">
        <v>6</v>
      </c>
      <c r="C517" t="s">
        <v>14</v>
      </c>
      <c r="D517" t="s">
        <v>12</v>
      </c>
      <c r="E517" t="s">
        <v>13</v>
      </c>
      <c r="F517">
        <v>10.191000000000001</v>
      </c>
      <c r="G517">
        <v>11.093</v>
      </c>
      <c r="H517">
        <v>13.311</v>
      </c>
      <c r="I517">
        <v>15.882</v>
      </c>
      <c r="J517">
        <v>17.001000000000001</v>
      </c>
      <c r="K517">
        <v>15.374000000000001</v>
      </c>
      <c r="L517">
        <v>17.879000000000001</v>
      </c>
      <c r="M517">
        <v>18.523</v>
      </c>
      <c r="N517">
        <v>17.925999999999998</v>
      </c>
      <c r="O517">
        <v>17.696999999999999</v>
      </c>
      <c r="P517">
        <v>17.547999999999998</v>
      </c>
    </row>
    <row r="518" spans="1:16" x14ac:dyDescent="0.35">
      <c r="A518" t="s">
        <v>100</v>
      </c>
      <c r="B518" t="s">
        <v>6</v>
      </c>
      <c r="C518" t="s">
        <v>7</v>
      </c>
      <c r="D518" t="s">
        <v>8</v>
      </c>
      <c r="E518" t="s">
        <v>9</v>
      </c>
      <c r="F518">
        <v>4.1280000000000001</v>
      </c>
      <c r="G518">
        <v>4.0129999999999999</v>
      </c>
      <c r="H518">
        <v>4.0270000000000001</v>
      </c>
      <c r="I518">
        <v>3.9729999999999999</v>
      </c>
      <c r="J518">
        <v>4.0119999999999996</v>
      </c>
      <c r="K518">
        <v>4.0620000000000003</v>
      </c>
      <c r="L518">
        <v>4.1689999999999996</v>
      </c>
      <c r="M518">
        <v>5.0919999999999996</v>
      </c>
      <c r="N518">
        <v>4.9749999999999996</v>
      </c>
      <c r="O518">
        <v>4.5439999999999996</v>
      </c>
      <c r="P518">
        <v>4.3369999999999997</v>
      </c>
    </row>
    <row r="519" spans="1:16" x14ac:dyDescent="0.35">
      <c r="A519" t="s">
        <v>100</v>
      </c>
      <c r="B519" t="s">
        <v>6</v>
      </c>
      <c r="C519" t="s">
        <v>7</v>
      </c>
      <c r="D519" t="s">
        <v>10</v>
      </c>
      <c r="E519" t="s">
        <v>11</v>
      </c>
      <c r="F519">
        <v>5.8810000000000002</v>
      </c>
      <c r="G519">
        <v>5.6970000000000001</v>
      </c>
      <c r="H519">
        <v>5.6980000000000004</v>
      </c>
      <c r="I519">
        <v>5.5940000000000003</v>
      </c>
      <c r="J519">
        <v>5.5330000000000004</v>
      </c>
      <c r="K519">
        <v>5.4740000000000002</v>
      </c>
      <c r="L519">
        <v>5.5</v>
      </c>
      <c r="M519">
        <v>6.2949999999999999</v>
      </c>
      <c r="N519">
        <v>5.548</v>
      </c>
      <c r="O519">
        <v>5.367</v>
      </c>
      <c r="P519">
        <v>5.3109999999999999</v>
      </c>
    </row>
    <row r="520" spans="1:16" x14ac:dyDescent="0.35">
      <c r="A520" t="s">
        <v>100</v>
      </c>
      <c r="B520" t="s">
        <v>6</v>
      </c>
      <c r="C520" t="s">
        <v>7</v>
      </c>
      <c r="D520" t="s">
        <v>12</v>
      </c>
      <c r="E520" t="s">
        <v>13</v>
      </c>
      <c r="F520">
        <v>5.67</v>
      </c>
      <c r="G520">
        <v>5.5010000000000003</v>
      </c>
      <c r="H520">
        <v>5.5110000000000001</v>
      </c>
      <c r="I520">
        <v>5.42</v>
      </c>
      <c r="J520">
        <v>5.3760000000000003</v>
      </c>
      <c r="K520">
        <v>5.3330000000000002</v>
      </c>
      <c r="L520">
        <v>5.3680000000000003</v>
      </c>
      <c r="M520">
        <v>6.1749999999999998</v>
      </c>
      <c r="N520">
        <v>5.4889999999999999</v>
      </c>
      <c r="O520">
        <v>5.2789999999999999</v>
      </c>
      <c r="P520">
        <v>5.2030000000000003</v>
      </c>
    </row>
    <row r="521" spans="1:16" x14ac:dyDescent="0.35">
      <c r="A521" t="s">
        <v>100</v>
      </c>
      <c r="B521" t="s">
        <v>6</v>
      </c>
      <c r="C521" t="s">
        <v>14</v>
      </c>
      <c r="D521" t="s">
        <v>8</v>
      </c>
      <c r="E521" t="s">
        <v>9</v>
      </c>
      <c r="F521">
        <v>3.5830000000000002</v>
      </c>
      <c r="G521">
        <v>3.5409999999999999</v>
      </c>
      <c r="H521">
        <v>3.6139999999999999</v>
      </c>
      <c r="I521">
        <v>3.6280000000000001</v>
      </c>
      <c r="J521">
        <v>3.5979999999999999</v>
      </c>
      <c r="K521">
        <v>3.57</v>
      </c>
      <c r="L521">
        <v>3.4460000000000002</v>
      </c>
      <c r="M521">
        <v>3.4569999999999999</v>
      </c>
      <c r="N521">
        <v>2.8809999999999998</v>
      </c>
      <c r="O521">
        <v>2.9049999999999998</v>
      </c>
      <c r="P521">
        <v>2.9870000000000001</v>
      </c>
    </row>
    <row r="522" spans="1:16" x14ac:dyDescent="0.35">
      <c r="A522" t="s">
        <v>100</v>
      </c>
      <c r="B522" t="s">
        <v>6</v>
      </c>
      <c r="C522" t="s">
        <v>14</v>
      </c>
      <c r="D522" t="s">
        <v>10</v>
      </c>
      <c r="E522" t="s">
        <v>11</v>
      </c>
      <c r="F522">
        <v>4.5979999999999999</v>
      </c>
      <c r="G522">
        <v>4.4950000000000001</v>
      </c>
      <c r="H522">
        <v>4.54</v>
      </c>
      <c r="I522">
        <v>4.5010000000000003</v>
      </c>
      <c r="J522">
        <v>4.4409999999999998</v>
      </c>
      <c r="K522">
        <v>4.38</v>
      </c>
      <c r="L522">
        <v>4.5590000000000002</v>
      </c>
      <c r="M522">
        <v>5.19</v>
      </c>
      <c r="N522">
        <v>4.444</v>
      </c>
      <c r="O522">
        <v>4.24</v>
      </c>
      <c r="P522">
        <v>4.16</v>
      </c>
    </row>
    <row r="523" spans="1:16" x14ac:dyDescent="0.35">
      <c r="A523" t="s">
        <v>100</v>
      </c>
      <c r="B523" t="s">
        <v>6</v>
      </c>
      <c r="C523" t="s">
        <v>14</v>
      </c>
      <c r="D523" t="s">
        <v>12</v>
      </c>
      <c r="E523" t="s">
        <v>13</v>
      </c>
      <c r="F523">
        <v>4.4560000000000004</v>
      </c>
      <c r="G523">
        <v>4.367</v>
      </c>
      <c r="H523">
        <v>4.4189999999999996</v>
      </c>
      <c r="I523">
        <v>4.3920000000000003</v>
      </c>
      <c r="J523">
        <v>4.3390000000000004</v>
      </c>
      <c r="K523">
        <v>4.2839999999999998</v>
      </c>
      <c r="L523">
        <v>4.4290000000000003</v>
      </c>
      <c r="M523">
        <v>4.9829999999999997</v>
      </c>
      <c r="N523">
        <v>4.2510000000000003</v>
      </c>
      <c r="O523">
        <v>4.069</v>
      </c>
      <c r="P523">
        <v>4.0039999999999996</v>
      </c>
    </row>
    <row r="524" spans="1:16" x14ac:dyDescent="0.35">
      <c r="A524" t="s">
        <v>101</v>
      </c>
      <c r="B524" t="s">
        <v>6</v>
      </c>
      <c r="C524" t="s">
        <v>7</v>
      </c>
      <c r="D524" t="s">
        <v>8</v>
      </c>
      <c r="E524" t="s">
        <v>9</v>
      </c>
      <c r="F524">
        <v>7.3040000000000003</v>
      </c>
      <c r="G524">
        <v>7.3410000000000002</v>
      </c>
      <c r="H524">
        <v>7.3710000000000004</v>
      </c>
      <c r="I524">
        <v>9.3789999999999996</v>
      </c>
      <c r="J524">
        <v>11.284000000000001</v>
      </c>
      <c r="K524">
        <v>13.167</v>
      </c>
      <c r="L524">
        <v>15.919</v>
      </c>
      <c r="M524">
        <v>16.146999999999998</v>
      </c>
      <c r="N524">
        <v>16.172000000000001</v>
      </c>
      <c r="O524">
        <v>16.178000000000001</v>
      </c>
      <c r="P524">
        <v>16.111999999999998</v>
      </c>
    </row>
    <row r="525" spans="1:16" x14ac:dyDescent="0.35">
      <c r="A525" t="s">
        <v>101</v>
      </c>
      <c r="B525" t="s">
        <v>6</v>
      </c>
      <c r="C525" t="s">
        <v>7</v>
      </c>
      <c r="D525" t="s">
        <v>10</v>
      </c>
      <c r="E525" t="s">
        <v>11</v>
      </c>
      <c r="F525">
        <v>1.778</v>
      </c>
      <c r="G525">
        <v>1.7829999999999999</v>
      </c>
      <c r="H525">
        <v>1.7869999999999999</v>
      </c>
      <c r="I525">
        <v>2.331</v>
      </c>
      <c r="J525">
        <v>2.831</v>
      </c>
      <c r="K525">
        <v>3.32</v>
      </c>
      <c r="L525">
        <v>4.3070000000000004</v>
      </c>
      <c r="M525">
        <v>5.4580000000000002</v>
      </c>
      <c r="N525">
        <v>5.47</v>
      </c>
      <c r="O525">
        <v>5.3769999999999998</v>
      </c>
      <c r="P525">
        <v>5.3029999999999999</v>
      </c>
    </row>
    <row r="526" spans="1:16" x14ac:dyDescent="0.35">
      <c r="A526" t="s">
        <v>101</v>
      </c>
      <c r="B526" t="s">
        <v>6</v>
      </c>
      <c r="C526" t="s">
        <v>7</v>
      </c>
      <c r="D526" t="s">
        <v>12</v>
      </c>
      <c r="E526" t="s">
        <v>13</v>
      </c>
      <c r="F526">
        <v>2.9670000000000001</v>
      </c>
      <c r="G526">
        <v>2.956</v>
      </c>
      <c r="H526">
        <v>2.9449999999999998</v>
      </c>
      <c r="I526">
        <v>3.7650000000000001</v>
      </c>
      <c r="J526">
        <v>4.5190000000000001</v>
      </c>
      <c r="K526">
        <v>5.2519999999999998</v>
      </c>
      <c r="L526">
        <v>6.5819999999999999</v>
      </c>
      <c r="M526">
        <v>7.5179999999999998</v>
      </c>
      <c r="N526">
        <v>7.5149999999999997</v>
      </c>
      <c r="O526">
        <v>7.4429999999999996</v>
      </c>
      <c r="P526">
        <v>7.367</v>
      </c>
    </row>
    <row r="527" spans="1:16" x14ac:dyDescent="0.35">
      <c r="A527" t="s">
        <v>101</v>
      </c>
      <c r="B527" t="s">
        <v>6</v>
      </c>
      <c r="C527" t="s">
        <v>14</v>
      </c>
      <c r="D527" t="s">
        <v>8</v>
      </c>
      <c r="E527" t="s">
        <v>9</v>
      </c>
      <c r="F527">
        <v>7.335</v>
      </c>
      <c r="G527">
        <v>7.3639999999999999</v>
      </c>
      <c r="H527">
        <v>7.3780000000000001</v>
      </c>
      <c r="I527">
        <v>8.8770000000000007</v>
      </c>
      <c r="J527">
        <v>10.281000000000001</v>
      </c>
      <c r="K527">
        <v>11.672000000000001</v>
      </c>
      <c r="L527">
        <v>10.696999999999999</v>
      </c>
      <c r="M527">
        <v>7.9359999999999999</v>
      </c>
      <c r="N527">
        <v>8.0749999999999993</v>
      </c>
      <c r="O527">
        <v>8.4459999999999997</v>
      </c>
      <c r="P527">
        <v>8.6440000000000001</v>
      </c>
    </row>
    <row r="528" spans="1:16" x14ac:dyDescent="0.35">
      <c r="A528" t="s">
        <v>101</v>
      </c>
      <c r="B528" t="s">
        <v>6</v>
      </c>
      <c r="C528" t="s">
        <v>14</v>
      </c>
      <c r="D528" t="s">
        <v>10</v>
      </c>
      <c r="E528" t="s">
        <v>11</v>
      </c>
      <c r="F528">
        <v>1.345</v>
      </c>
      <c r="G528">
        <v>1.3480000000000001</v>
      </c>
      <c r="H528">
        <v>1.347</v>
      </c>
      <c r="I528">
        <v>1.9890000000000001</v>
      </c>
      <c r="J528">
        <v>2.585</v>
      </c>
      <c r="K528">
        <v>3.165</v>
      </c>
      <c r="L528">
        <v>3.294</v>
      </c>
      <c r="M528">
        <v>2.9350000000000001</v>
      </c>
      <c r="N528">
        <v>2.8149999999999999</v>
      </c>
      <c r="O528">
        <v>2.6960000000000002</v>
      </c>
      <c r="P528">
        <v>2.609</v>
      </c>
    </row>
    <row r="529" spans="1:16" x14ac:dyDescent="0.35">
      <c r="A529" t="s">
        <v>101</v>
      </c>
      <c r="B529" t="s">
        <v>6</v>
      </c>
      <c r="C529" t="s">
        <v>14</v>
      </c>
      <c r="D529" t="s">
        <v>12</v>
      </c>
      <c r="E529" t="s">
        <v>13</v>
      </c>
      <c r="F529">
        <v>2.6059999999999999</v>
      </c>
      <c r="G529">
        <v>2.5960000000000001</v>
      </c>
      <c r="H529">
        <v>2.5840000000000001</v>
      </c>
      <c r="I529">
        <v>3.3639999999999999</v>
      </c>
      <c r="J529">
        <v>4.08</v>
      </c>
      <c r="K529">
        <v>4.7729999999999997</v>
      </c>
      <c r="L529">
        <v>4.6959999999999997</v>
      </c>
      <c r="M529">
        <v>3.8780000000000001</v>
      </c>
      <c r="N529">
        <v>3.7949999999999999</v>
      </c>
      <c r="O529">
        <v>3.774</v>
      </c>
      <c r="P529">
        <v>3.7429999999999999</v>
      </c>
    </row>
    <row r="530" spans="1:16" x14ac:dyDescent="0.35">
      <c r="A530" t="s">
        <v>102</v>
      </c>
      <c r="B530" t="s">
        <v>6</v>
      </c>
      <c r="C530" t="s">
        <v>7</v>
      </c>
      <c r="D530" t="s">
        <v>8</v>
      </c>
      <c r="E530" t="s">
        <v>9</v>
      </c>
      <c r="F530">
        <v>7.3449999999999998</v>
      </c>
      <c r="G530">
        <v>7.5720000000000001</v>
      </c>
      <c r="H530">
        <v>7.8040000000000003</v>
      </c>
      <c r="I530">
        <v>7.742</v>
      </c>
      <c r="J530">
        <v>7.5110000000000001</v>
      </c>
      <c r="K530">
        <v>7.3220000000000001</v>
      </c>
      <c r="L530">
        <v>8.6720000000000006</v>
      </c>
      <c r="M530">
        <v>8.4969999999999999</v>
      </c>
      <c r="N530">
        <v>7.9720000000000004</v>
      </c>
      <c r="O530">
        <v>7.8789999999999996</v>
      </c>
      <c r="P530">
        <v>7.77</v>
      </c>
    </row>
    <row r="531" spans="1:16" x14ac:dyDescent="0.35">
      <c r="A531" t="s">
        <v>102</v>
      </c>
      <c r="B531" t="s">
        <v>6</v>
      </c>
      <c r="C531" t="s">
        <v>7</v>
      </c>
      <c r="D531" t="s">
        <v>10</v>
      </c>
      <c r="E531" t="s">
        <v>11</v>
      </c>
      <c r="F531">
        <v>1.9890000000000001</v>
      </c>
      <c r="G531">
        <v>2.0129999999999999</v>
      </c>
      <c r="H531">
        <v>2.0339999999999998</v>
      </c>
      <c r="I531">
        <v>2.0059999999999998</v>
      </c>
      <c r="J531">
        <v>1.966</v>
      </c>
      <c r="K531">
        <v>2.0179999999999998</v>
      </c>
      <c r="L531">
        <v>2.12</v>
      </c>
      <c r="M531">
        <v>2.3239999999999998</v>
      </c>
      <c r="N531">
        <v>2.2759999999999998</v>
      </c>
      <c r="O531">
        <v>2.2349999999999999</v>
      </c>
      <c r="P531">
        <v>2.2109999999999999</v>
      </c>
    </row>
    <row r="532" spans="1:16" x14ac:dyDescent="0.35">
      <c r="A532" t="s">
        <v>102</v>
      </c>
      <c r="B532" t="s">
        <v>6</v>
      </c>
      <c r="C532" t="s">
        <v>7</v>
      </c>
      <c r="D532" t="s">
        <v>12</v>
      </c>
      <c r="E532" t="s">
        <v>13</v>
      </c>
      <c r="F532">
        <v>3.0089999999999999</v>
      </c>
      <c r="G532">
        <v>3.0619999999999998</v>
      </c>
      <c r="H532">
        <v>3.101</v>
      </c>
      <c r="I532">
        <v>3.0529999999999999</v>
      </c>
      <c r="J532">
        <v>2.9630000000000001</v>
      </c>
      <c r="K532">
        <v>2.9529999999999998</v>
      </c>
      <c r="L532">
        <v>3.2160000000000002</v>
      </c>
      <c r="M532">
        <v>3.339</v>
      </c>
      <c r="N532">
        <v>3.2229999999999999</v>
      </c>
      <c r="O532">
        <v>3.153</v>
      </c>
      <c r="P532">
        <v>3.097</v>
      </c>
    </row>
    <row r="533" spans="1:16" x14ac:dyDescent="0.35">
      <c r="A533" t="s">
        <v>102</v>
      </c>
      <c r="B533" t="s">
        <v>6</v>
      </c>
      <c r="C533" t="s">
        <v>14</v>
      </c>
      <c r="D533" t="s">
        <v>8</v>
      </c>
      <c r="E533" t="s">
        <v>9</v>
      </c>
      <c r="F533">
        <v>6.2809999999999997</v>
      </c>
      <c r="G533">
        <v>6.3490000000000002</v>
      </c>
      <c r="H533">
        <v>6.4969999999999999</v>
      </c>
      <c r="I533">
        <v>6.1859999999999999</v>
      </c>
      <c r="J533">
        <v>6.2839999999999998</v>
      </c>
      <c r="K533">
        <v>5.9560000000000004</v>
      </c>
      <c r="L533">
        <v>7.14</v>
      </c>
      <c r="M533">
        <v>6.9909999999999997</v>
      </c>
      <c r="N533">
        <v>6.407</v>
      </c>
      <c r="O533">
        <v>6.34</v>
      </c>
      <c r="P533">
        <v>6.27</v>
      </c>
    </row>
    <row r="534" spans="1:16" x14ac:dyDescent="0.35">
      <c r="A534" t="s">
        <v>102</v>
      </c>
      <c r="B534" t="s">
        <v>6</v>
      </c>
      <c r="C534" t="s">
        <v>14</v>
      </c>
      <c r="D534" t="s">
        <v>10</v>
      </c>
      <c r="E534" t="s">
        <v>11</v>
      </c>
      <c r="F534">
        <v>2.1579999999999999</v>
      </c>
      <c r="G534">
        <v>2.1419999999999999</v>
      </c>
      <c r="H534">
        <v>2.141</v>
      </c>
      <c r="I534">
        <v>2.0830000000000002</v>
      </c>
      <c r="J534">
        <v>2.06</v>
      </c>
      <c r="K534">
        <v>2.1120000000000001</v>
      </c>
      <c r="L534">
        <v>2.3580000000000001</v>
      </c>
      <c r="M534">
        <v>2.5190000000000001</v>
      </c>
      <c r="N534">
        <v>2.39</v>
      </c>
      <c r="O534">
        <v>2.339</v>
      </c>
      <c r="P534">
        <v>2.3010000000000002</v>
      </c>
    </row>
    <row r="535" spans="1:16" x14ac:dyDescent="0.35">
      <c r="A535" t="s">
        <v>102</v>
      </c>
      <c r="B535" t="s">
        <v>6</v>
      </c>
      <c r="C535" t="s">
        <v>14</v>
      </c>
      <c r="D535" t="s">
        <v>12</v>
      </c>
      <c r="E535" t="s">
        <v>13</v>
      </c>
      <c r="F535">
        <v>2.8239999999999998</v>
      </c>
      <c r="G535">
        <v>2.8130000000000002</v>
      </c>
      <c r="H535">
        <v>2.8210000000000002</v>
      </c>
      <c r="I535">
        <v>2.7109999999999999</v>
      </c>
      <c r="J535">
        <v>2.6920000000000002</v>
      </c>
      <c r="K535">
        <v>2.6739999999999999</v>
      </c>
      <c r="L535">
        <v>3.0249999999999999</v>
      </c>
      <c r="M535">
        <v>3.1309999999999998</v>
      </c>
      <c r="N535">
        <v>2.9359999999999999</v>
      </c>
      <c r="O535">
        <v>2.8740000000000001</v>
      </c>
      <c r="P535">
        <v>2.8210000000000002</v>
      </c>
    </row>
    <row r="536" spans="1:16" x14ac:dyDescent="0.35">
      <c r="A536" t="s">
        <v>103</v>
      </c>
      <c r="B536" t="s">
        <v>6</v>
      </c>
      <c r="C536" t="s">
        <v>7</v>
      </c>
      <c r="D536" t="s">
        <v>8</v>
      </c>
      <c r="E536" t="s">
        <v>9</v>
      </c>
      <c r="F536">
        <v>7.976</v>
      </c>
      <c r="G536">
        <v>9.9280000000000008</v>
      </c>
      <c r="H536">
        <v>10.055</v>
      </c>
      <c r="I536">
        <v>9.5210000000000008</v>
      </c>
      <c r="J536">
        <v>9.9139999999999997</v>
      </c>
      <c r="K536">
        <v>9.5410000000000004</v>
      </c>
      <c r="L536">
        <v>9.6259999999999994</v>
      </c>
      <c r="M536">
        <v>7.3540000000000001</v>
      </c>
      <c r="N536">
        <v>6.1660000000000004</v>
      </c>
      <c r="O536">
        <v>4.5789999999999997</v>
      </c>
      <c r="P536">
        <v>4.9260000000000002</v>
      </c>
    </row>
    <row r="537" spans="1:16" x14ac:dyDescent="0.35">
      <c r="A537" t="s">
        <v>103</v>
      </c>
      <c r="B537" t="s">
        <v>6</v>
      </c>
      <c r="C537" t="s">
        <v>7</v>
      </c>
      <c r="D537" t="s">
        <v>10</v>
      </c>
      <c r="E537" t="s">
        <v>11</v>
      </c>
      <c r="F537">
        <v>2.4900000000000002</v>
      </c>
      <c r="G537">
        <v>2.8650000000000002</v>
      </c>
      <c r="H537">
        <v>2.9239999999999999</v>
      </c>
      <c r="I537">
        <v>2.9359999999999999</v>
      </c>
      <c r="J537">
        <v>3.149</v>
      </c>
      <c r="K537">
        <v>3.1110000000000002</v>
      </c>
      <c r="L537">
        <v>3.5760000000000001</v>
      </c>
      <c r="M537">
        <v>3.476</v>
      </c>
      <c r="N537">
        <v>2.8119999999999998</v>
      </c>
      <c r="O537">
        <v>2.5609999999999999</v>
      </c>
      <c r="P537">
        <v>2.63</v>
      </c>
    </row>
    <row r="538" spans="1:16" x14ac:dyDescent="0.35">
      <c r="A538" t="s">
        <v>103</v>
      </c>
      <c r="B538" t="s">
        <v>6</v>
      </c>
      <c r="C538" t="s">
        <v>7</v>
      </c>
      <c r="D538" t="s">
        <v>12</v>
      </c>
      <c r="E538" t="s">
        <v>13</v>
      </c>
      <c r="F538">
        <v>2.9569999999999999</v>
      </c>
      <c r="G538">
        <v>3.4860000000000002</v>
      </c>
      <c r="H538">
        <v>3.5390000000000001</v>
      </c>
      <c r="I538">
        <v>3.476</v>
      </c>
      <c r="J538">
        <v>3.6869999999999998</v>
      </c>
      <c r="K538">
        <v>3.5830000000000002</v>
      </c>
      <c r="L538">
        <v>3.988</v>
      </c>
      <c r="M538">
        <v>3.7429999999999999</v>
      </c>
      <c r="N538">
        <v>3.0369999999999999</v>
      </c>
      <c r="O538">
        <v>2.6840000000000002</v>
      </c>
      <c r="P538">
        <v>2.7629999999999999</v>
      </c>
    </row>
    <row r="539" spans="1:16" x14ac:dyDescent="0.35">
      <c r="A539" t="s">
        <v>103</v>
      </c>
      <c r="B539" t="s">
        <v>6</v>
      </c>
      <c r="C539" t="s">
        <v>14</v>
      </c>
      <c r="D539" t="s">
        <v>8</v>
      </c>
      <c r="E539" t="s">
        <v>9</v>
      </c>
      <c r="F539">
        <v>9.2669999999999995</v>
      </c>
      <c r="G539">
        <v>9.8930000000000007</v>
      </c>
      <c r="H539">
        <v>10.27</v>
      </c>
      <c r="I539">
        <v>10.063000000000001</v>
      </c>
      <c r="J539">
        <v>10.332000000000001</v>
      </c>
      <c r="K539">
        <v>10.186</v>
      </c>
      <c r="L539">
        <v>10.741</v>
      </c>
      <c r="M539">
        <v>8.9109999999999996</v>
      </c>
      <c r="N539">
        <v>7.234</v>
      </c>
      <c r="O539">
        <v>5.5990000000000002</v>
      </c>
      <c r="P539">
        <v>6.0469999999999997</v>
      </c>
    </row>
    <row r="540" spans="1:16" x14ac:dyDescent="0.35">
      <c r="A540" t="s">
        <v>103</v>
      </c>
      <c r="B540" t="s">
        <v>6</v>
      </c>
      <c r="C540" t="s">
        <v>14</v>
      </c>
      <c r="D540" t="s">
        <v>10</v>
      </c>
      <c r="E540" t="s">
        <v>11</v>
      </c>
      <c r="F540">
        <v>2.8279999999999998</v>
      </c>
      <c r="G540">
        <v>3.234</v>
      </c>
      <c r="H540">
        <v>3.36</v>
      </c>
      <c r="I540">
        <v>3.4319999999999999</v>
      </c>
      <c r="J540">
        <v>3.601</v>
      </c>
      <c r="K540">
        <v>3.556</v>
      </c>
      <c r="L540">
        <v>3.5750000000000002</v>
      </c>
      <c r="M540">
        <v>3.3279999999999998</v>
      </c>
      <c r="N540">
        <v>2.5289999999999999</v>
      </c>
      <c r="O540">
        <v>2.5299999999999998</v>
      </c>
      <c r="P540">
        <v>2.69</v>
      </c>
    </row>
    <row r="541" spans="1:16" x14ac:dyDescent="0.35">
      <c r="A541" t="s">
        <v>103</v>
      </c>
      <c r="B541" t="s">
        <v>6</v>
      </c>
      <c r="C541" t="s">
        <v>14</v>
      </c>
      <c r="D541" t="s">
        <v>12</v>
      </c>
      <c r="E541" t="s">
        <v>13</v>
      </c>
      <c r="F541">
        <v>3.1669999999999998</v>
      </c>
      <c r="G541">
        <v>3.5960000000000001</v>
      </c>
      <c r="H541">
        <v>3.7290000000000001</v>
      </c>
      <c r="I541">
        <v>3.7759999999999998</v>
      </c>
      <c r="J541">
        <v>3.9169999999999998</v>
      </c>
      <c r="K541">
        <v>3.8730000000000002</v>
      </c>
      <c r="L541">
        <v>3.8879999999999999</v>
      </c>
      <c r="M541">
        <v>3.5630000000000002</v>
      </c>
      <c r="N541">
        <v>2.726</v>
      </c>
      <c r="O541">
        <v>2.6440000000000001</v>
      </c>
      <c r="P541">
        <v>2.8050000000000002</v>
      </c>
    </row>
    <row r="542" spans="1:16" x14ac:dyDescent="0.35">
      <c r="A542" t="s">
        <v>104</v>
      </c>
      <c r="B542" t="s">
        <v>6</v>
      </c>
      <c r="C542" t="s">
        <v>7</v>
      </c>
      <c r="D542" t="s">
        <v>8</v>
      </c>
      <c r="E542" t="s">
        <v>9</v>
      </c>
      <c r="F542">
        <v>17.585000000000001</v>
      </c>
      <c r="G542">
        <v>20.936</v>
      </c>
      <c r="H542">
        <v>29.574000000000002</v>
      </c>
      <c r="I542">
        <v>29.675999999999998</v>
      </c>
      <c r="J542">
        <v>29.791</v>
      </c>
      <c r="K542">
        <v>29.895</v>
      </c>
      <c r="L542">
        <v>36.29</v>
      </c>
      <c r="M542">
        <v>33.835999999999999</v>
      </c>
      <c r="N542">
        <v>29.51</v>
      </c>
      <c r="O542">
        <v>28.885000000000002</v>
      </c>
      <c r="P542">
        <v>28.696000000000002</v>
      </c>
    </row>
    <row r="543" spans="1:16" x14ac:dyDescent="0.35">
      <c r="A543" t="s">
        <v>104</v>
      </c>
      <c r="B543" t="s">
        <v>6</v>
      </c>
      <c r="C543" t="s">
        <v>7</v>
      </c>
      <c r="D543" t="s">
        <v>10</v>
      </c>
      <c r="E543" t="s">
        <v>11</v>
      </c>
      <c r="F543">
        <v>5.1120000000000001</v>
      </c>
      <c r="G543">
        <v>3.774</v>
      </c>
      <c r="H543">
        <v>4.4080000000000004</v>
      </c>
      <c r="I543">
        <v>4.4800000000000004</v>
      </c>
      <c r="J543">
        <v>4.5229999999999997</v>
      </c>
      <c r="K543">
        <v>4.5999999999999996</v>
      </c>
      <c r="L543">
        <v>6.9420000000000002</v>
      </c>
      <c r="M543">
        <v>5.9859999999999998</v>
      </c>
      <c r="N543">
        <v>4.7050000000000001</v>
      </c>
      <c r="O543">
        <v>4.4909999999999997</v>
      </c>
      <c r="P543">
        <v>4.3250000000000002</v>
      </c>
    </row>
    <row r="544" spans="1:16" x14ac:dyDescent="0.35">
      <c r="A544" t="s">
        <v>104</v>
      </c>
      <c r="B544" t="s">
        <v>6</v>
      </c>
      <c r="C544" t="s">
        <v>7</v>
      </c>
      <c r="D544" t="s">
        <v>12</v>
      </c>
      <c r="E544" t="s">
        <v>13</v>
      </c>
      <c r="F544">
        <v>5.8609999999999998</v>
      </c>
      <c r="G544">
        <v>4.75</v>
      </c>
      <c r="H544">
        <v>5.7930000000000001</v>
      </c>
      <c r="I544">
        <v>5.8849999999999998</v>
      </c>
      <c r="J544">
        <v>5.9409999999999998</v>
      </c>
      <c r="K544">
        <v>6.032</v>
      </c>
      <c r="L544">
        <v>8.5180000000000007</v>
      </c>
      <c r="M544">
        <v>7.4509999999999996</v>
      </c>
      <c r="N544">
        <v>5.9980000000000002</v>
      </c>
      <c r="O544">
        <v>5.8040000000000003</v>
      </c>
      <c r="P544">
        <v>5.6840000000000002</v>
      </c>
    </row>
    <row r="545" spans="1:16" x14ac:dyDescent="0.35">
      <c r="A545" t="s">
        <v>104</v>
      </c>
      <c r="B545" t="s">
        <v>6</v>
      </c>
      <c r="C545" t="s">
        <v>14</v>
      </c>
      <c r="D545" t="s">
        <v>8</v>
      </c>
      <c r="E545" t="s">
        <v>9</v>
      </c>
      <c r="F545">
        <v>14.43</v>
      </c>
      <c r="G545">
        <v>14.13</v>
      </c>
      <c r="H545">
        <v>9.1479999999999997</v>
      </c>
      <c r="I545">
        <v>9.1449999999999996</v>
      </c>
      <c r="J545">
        <v>9.2390000000000008</v>
      </c>
      <c r="K545">
        <v>9.2940000000000005</v>
      </c>
      <c r="L545">
        <v>11.627000000000001</v>
      </c>
      <c r="M545">
        <v>10.856999999999999</v>
      </c>
      <c r="N545">
        <v>9.4309999999999992</v>
      </c>
      <c r="O545">
        <v>8.8789999999999996</v>
      </c>
      <c r="P545">
        <v>8.6790000000000003</v>
      </c>
    </row>
    <row r="546" spans="1:16" x14ac:dyDescent="0.35">
      <c r="A546" t="s">
        <v>104</v>
      </c>
      <c r="B546" t="s">
        <v>6</v>
      </c>
      <c r="C546" t="s">
        <v>14</v>
      </c>
      <c r="D546" t="s">
        <v>10</v>
      </c>
      <c r="E546" t="s">
        <v>11</v>
      </c>
      <c r="F546">
        <v>1.099</v>
      </c>
      <c r="G546">
        <v>0.68200000000000005</v>
      </c>
      <c r="H546">
        <v>0.55300000000000005</v>
      </c>
      <c r="I546">
        <v>0.56999999999999995</v>
      </c>
      <c r="J546">
        <v>0.57499999999999996</v>
      </c>
      <c r="K546">
        <v>0.59299999999999997</v>
      </c>
      <c r="L546">
        <v>1.385</v>
      </c>
      <c r="M546">
        <v>1.0860000000000001</v>
      </c>
      <c r="N546">
        <v>0.59299999999999997</v>
      </c>
      <c r="O546">
        <v>0.54500000000000004</v>
      </c>
      <c r="P546">
        <v>0.496</v>
      </c>
    </row>
    <row r="547" spans="1:16" x14ac:dyDescent="0.35">
      <c r="A547" t="s">
        <v>104</v>
      </c>
      <c r="B547" t="s">
        <v>6</v>
      </c>
      <c r="C547" t="s">
        <v>14</v>
      </c>
      <c r="D547" t="s">
        <v>12</v>
      </c>
      <c r="E547" t="s">
        <v>13</v>
      </c>
      <c r="F547">
        <v>1.746</v>
      </c>
      <c r="G547">
        <v>1.296</v>
      </c>
      <c r="H547">
        <v>0.93400000000000005</v>
      </c>
      <c r="I547">
        <v>0.96</v>
      </c>
      <c r="J547">
        <v>0.96399999999999997</v>
      </c>
      <c r="K547">
        <v>0.98699999999999999</v>
      </c>
      <c r="L547">
        <v>1.8140000000000001</v>
      </c>
      <c r="M547">
        <v>1.4710000000000001</v>
      </c>
      <c r="N547">
        <v>0.94399999999999995</v>
      </c>
      <c r="O547">
        <v>0.89900000000000002</v>
      </c>
      <c r="P547">
        <v>0.86499999999999999</v>
      </c>
    </row>
    <row r="548" spans="1:16" x14ac:dyDescent="0.35">
      <c r="A548" t="s">
        <v>105</v>
      </c>
      <c r="B548" t="s">
        <v>6</v>
      </c>
      <c r="C548" t="s">
        <v>7</v>
      </c>
      <c r="D548" t="s">
        <v>8</v>
      </c>
      <c r="E548" t="s">
        <v>9</v>
      </c>
      <c r="F548">
        <v>7.6790000000000003</v>
      </c>
      <c r="G548">
        <v>8.0050000000000008</v>
      </c>
      <c r="H548">
        <v>8.5150000000000006</v>
      </c>
      <c r="I548">
        <v>9.1020000000000003</v>
      </c>
      <c r="J548">
        <v>9.343</v>
      </c>
      <c r="K548">
        <v>10.329000000000001</v>
      </c>
      <c r="L548">
        <v>9.9420000000000002</v>
      </c>
      <c r="M548">
        <v>8.9109999999999996</v>
      </c>
      <c r="N548">
        <v>9.1989999999999998</v>
      </c>
      <c r="O548">
        <v>9.4369999999999994</v>
      </c>
      <c r="P548">
        <v>9.6020000000000003</v>
      </c>
    </row>
    <row r="549" spans="1:16" x14ac:dyDescent="0.35">
      <c r="A549" t="s">
        <v>105</v>
      </c>
      <c r="B549" t="s">
        <v>6</v>
      </c>
      <c r="C549" t="s">
        <v>7</v>
      </c>
      <c r="D549" t="s">
        <v>10</v>
      </c>
      <c r="E549" t="s">
        <v>11</v>
      </c>
      <c r="F549">
        <v>2.4220000000000002</v>
      </c>
      <c r="G549">
        <v>2.524</v>
      </c>
      <c r="H549">
        <v>2.6749999999999998</v>
      </c>
      <c r="I549">
        <v>2.8250000000000002</v>
      </c>
      <c r="J549">
        <v>2.907</v>
      </c>
      <c r="K549">
        <v>3.5329999999999999</v>
      </c>
      <c r="L549">
        <v>4.1079999999999997</v>
      </c>
      <c r="M549">
        <v>3.5259999999999998</v>
      </c>
      <c r="N549">
        <v>3.48</v>
      </c>
      <c r="O549">
        <v>3.484</v>
      </c>
      <c r="P549">
        <v>3.4889999999999999</v>
      </c>
    </row>
    <row r="550" spans="1:16" x14ac:dyDescent="0.35">
      <c r="A550" t="s">
        <v>105</v>
      </c>
      <c r="B550" t="s">
        <v>6</v>
      </c>
      <c r="C550" t="s">
        <v>7</v>
      </c>
      <c r="D550" t="s">
        <v>12</v>
      </c>
      <c r="E550" t="s">
        <v>13</v>
      </c>
      <c r="F550">
        <v>3.4380000000000002</v>
      </c>
      <c r="G550">
        <v>3.536</v>
      </c>
      <c r="H550">
        <v>3.6640000000000001</v>
      </c>
      <c r="I550">
        <v>3.7749999999999999</v>
      </c>
      <c r="J550">
        <v>3.8839999999999999</v>
      </c>
      <c r="K550">
        <v>4.4880000000000004</v>
      </c>
      <c r="L550">
        <v>4.9859999999999998</v>
      </c>
      <c r="M550">
        <v>4.3090000000000002</v>
      </c>
      <c r="N550">
        <v>4.282</v>
      </c>
      <c r="O550">
        <v>4.3049999999999997</v>
      </c>
      <c r="P550">
        <v>4.3280000000000003</v>
      </c>
    </row>
    <row r="551" spans="1:16" x14ac:dyDescent="0.35">
      <c r="A551" t="s">
        <v>105</v>
      </c>
      <c r="B551" t="s">
        <v>6</v>
      </c>
      <c r="C551" t="s">
        <v>14</v>
      </c>
      <c r="D551" t="s">
        <v>8</v>
      </c>
      <c r="E551" t="s">
        <v>9</v>
      </c>
      <c r="F551">
        <v>5.0970000000000004</v>
      </c>
      <c r="G551">
        <v>5.3029999999999999</v>
      </c>
      <c r="H551">
        <v>5.5460000000000003</v>
      </c>
      <c r="I551">
        <v>5.8120000000000003</v>
      </c>
      <c r="J551">
        <v>5.9749999999999996</v>
      </c>
      <c r="K551">
        <v>8.1270000000000007</v>
      </c>
      <c r="L551">
        <v>7.4969999999999999</v>
      </c>
      <c r="M551">
        <v>7.8230000000000004</v>
      </c>
      <c r="N551">
        <v>7.5860000000000003</v>
      </c>
      <c r="O551">
        <v>7.556</v>
      </c>
      <c r="P551">
        <v>7.5609999999999999</v>
      </c>
    </row>
    <row r="552" spans="1:16" x14ac:dyDescent="0.35">
      <c r="A552" t="s">
        <v>105</v>
      </c>
      <c r="B552" t="s">
        <v>6</v>
      </c>
      <c r="C552" t="s">
        <v>14</v>
      </c>
      <c r="D552" t="s">
        <v>10</v>
      </c>
      <c r="E552" t="s">
        <v>11</v>
      </c>
      <c r="F552">
        <v>2.516</v>
      </c>
      <c r="G552">
        <v>2.617</v>
      </c>
      <c r="H552">
        <v>2.726</v>
      </c>
      <c r="I552">
        <v>2.8220000000000001</v>
      </c>
      <c r="J552">
        <v>2.9079999999999999</v>
      </c>
      <c r="K552">
        <v>3.181</v>
      </c>
      <c r="L552">
        <v>3.6509999999999998</v>
      </c>
      <c r="M552">
        <v>3.0950000000000002</v>
      </c>
      <c r="N552">
        <v>3.024</v>
      </c>
      <c r="O552">
        <v>3.056</v>
      </c>
      <c r="P552">
        <v>3.069</v>
      </c>
    </row>
    <row r="553" spans="1:16" x14ac:dyDescent="0.35">
      <c r="A553" t="s">
        <v>105</v>
      </c>
      <c r="B553" t="s">
        <v>6</v>
      </c>
      <c r="C553" t="s">
        <v>14</v>
      </c>
      <c r="D553" t="s">
        <v>12</v>
      </c>
      <c r="E553" t="s">
        <v>13</v>
      </c>
      <c r="F553">
        <v>3.1110000000000002</v>
      </c>
      <c r="G553">
        <v>3.1989999999999998</v>
      </c>
      <c r="H553">
        <v>3.3149999999999999</v>
      </c>
      <c r="I553">
        <v>3.4159999999999999</v>
      </c>
      <c r="J553">
        <v>3.5139999999999998</v>
      </c>
      <c r="K553">
        <v>4.0780000000000003</v>
      </c>
      <c r="L553">
        <v>4.3659999999999997</v>
      </c>
      <c r="M553">
        <v>3.9489999999999998</v>
      </c>
      <c r="N553">
        <v>3.823</v>
      </c>
      <c r="O553">
        <v>3.8479999999999999</v>
      </c>
      <c r="P553">
        <v>3.867</v>
      </c>
    </row>
    <row r="554" spans="1:16" x14ac:dyDescent="0.35">
      <c r="A554" t="s">
        <v>106</v>
      </c>
      <c r="B554" t="s">
        <v>6</v>
      </c>
      <c r="C554" t="s">
        <v>7</v>
      </c>
      <c r="D554" t="s">
        <v>8</v>
      </c>
      <c r="E554" t="s">
        <v>9</v>
      </c>
      <c r="F554">
        <v>3.552</v>
      </c>
      <c r="G554">
        <v>4.1070000000000002</v>
      </c>
      <c r="H554">
        <v>4.6790000000000003</v>
      </c>
      <c r="I554">
        <v>5.258</v>
      </c>
      <c r="J554">
        <v>5.34</v>
      </c>
      <c r="K554">
        <v>5.4320000000000004</v>
      </c>
      <c r="L554">
        <v>6.3090000000000002</v>
      </c>
      <c r="M554">
        <v>6.1420000000000003</v>
      </c>
      <c r="N554">
        <v>5.8159999999999998</v>
      </c>
      <c r="O554">
        <v>5.7910000000000004</v>
      </c>
      <c r="P554">
        <v>5.806</v>
      </c>
    </row>
    <row r="555" spans="1:16" x14ac:dyDescent="0.35">
      <c r="A555" t="s">
        <v>106</v>
      </c>
      <c r="B555" t="s">
        <v>6</v>
      </c>
      <c r="C555" t="s">
        <v>7</v>
      </c>
      <c r="D555" t="s">
        <v>10</v>
      </c>
      <c r="E555" t="s">
        <v>11</v>
      </c>
      <c r="F555">
        <v>1.1040000000000001</v>
      </c>
      <c r="G555">
        <v>1.339</v>
      </c>
      <c r="H555">
        <v>1.589</v>
      </c>
      <c r="I555">
        <v>1.843</v>
      </c>
      <c r="J555">
        <v>1.8939999999999999</v>
      </c>
      <c r="K555">
        <v>1.958</v>
      </c>
      <c r="L555">
        <v>2.0990000000000002</v>
      </c>
      <c r="M555">
        <v>2.601</v>
      </c>
      <c r="N555">
        <v>2.3769999999999998</v>
      </c>
      <c r="O555">
        <v>2.3679999999999999</v>
      </c>
      <c r="P555">
        <v>2.3730000000000002</v>
      </c>
    </row>
    <row r="556" spans="1:16" x14ac:dyDescent="0.35">
      <c r="A556" t="s">
        <v>106</v>
      </c>
      <c r="B556" t="s">
        <v>6</v>
      </c>
      <c r="C556" t="s">
        <v>7</v>
      </c>
      <c r="D556" t="s">
        <v>12</v>
      </c>
      <c r="E556" t="s">
        <v>13</v>
      </c>
      <c r="F556">
        <v>1.8089999999999999</v>
      </c>
      <c r="G556">
        <v>2.113</v>
      </c>
      <c r="H556">
        <v>2.4279999999999999</v>
      </c>
      <c r="I556">
        <v>2.7429999999999999</v>
      </c>
      <c r="J556">
        <v>2.774</v>
      </c>
      <c r="K556">
        <v>2.82</v>
      </c>
      <c r="L556">
        <v>3.117</v>
      </c>
      <c r="M556">
        <v>3.4340000000000002</v>
      </c>
      <c r="N556">
        <v>3.1890000000000001</v>
      </c>
      <c r="O556">
        <v>3.1589999999999998</v>
      </c>
      <c r="P556">
        <v>3.1509999999999998</v>
      </c>
    </row>
    <row r="557" spans="1:16" x14ac:dyDescent="0.35">
      <c r="A557" t="s">
        <v>106</v>
      </c>
      <c r="B557" t="s">
        <v>6</v>
      </c>
      <c r="C557" t="s">
        <v>14</v>
      </c>
      <c r="D557" t="s">
        <v>8</v>
      </c>
      <c r="E557" t="s">
        <v>9</v>
      </c>
      <c r="F557">
        <v>4.2859999999999996</v>
      </c>
      <c r="G557">
        <v>4.9489999999999998</v>
      </c>
      <c r="H557">
        <v>5.6230000000000002</v>
      </c>
      <c r="I557">
        <v>6.3</v>
      </c>
      <c r="J557">
        <v>6.3630000000000004</v>
      </c>
      <c r="K557">
        <v>6.44</v>
      </c>
      <c r="L557">
        <v>7.1790000000000003</v>
      </c>
      <c r="M557">
        <v>7.1120000000000001</v>
      </c>
      <c r="N557">
        <v>6.7960000000000003</v>
      </c>
      <c r="O557">
        <v>6.7750000000000004</v>
      </c>
      <c r="P557">
        <v>6.8250000000000002</v>
      </c>
    </row>
    <row r="558" spans="1:16" x14ac:dyDescent="0.35">
      <c r="A558" t="s">
        <v>106</v>
      </c>
      <c r="B558" t="s">
        <v>6</v>
      </c>
      <c r="C558" t="s">
        <v>14</v>
      </c>
      <c r="D558" t="s">
        <v>10</v>
      </c>
      <c r="E558" t="s">
        <v>11</v>
      </c>
      <c r="F558">
        <v>1.7609999999999999</v>
      </c>
      <c r="G558">
        <v>2.1389999999999998</v>
      </c>
      <c r="H558">
        <v>2.5350000000000001</v>
      </c>
      <c r="I558">
        <v>2.9359999999999999</v>
      </c>
      <c r="J558">
        <v>2.9980000000000002</v>
      </c>
      <c r="K558">
        <v>3.0830000000000002</v>
      </c>
      <c r="L558">
        <v>3.7559999999999998</v>
      </c>
      <c r="M558">
        <v>4.1369999999999996</v>
      </c>
      <c r="N558">
        <v>3.7080000000000002</v>
      </c>
      <c r="O558">
        <v>3.681</v>
      </c>
      <c r="P558">
        <v>3.6760000000000002</v>
      </c>
    </row>
    <row r="559" spans="1:16" x14ac:dyDescent="0.35">
      <c r="A559" t="s">
        <v>106</v>
      </c>
      <c r="B559" t="s">
        <v>6</v>
      </c>
      <c r="C559" t="s">
        <v>14</v>
      </c>
      <c r="D559" t="s">
        <v>12</v>
      </c>
      <c r="E559" t="s">
        <v>13</v>
      </c>
      <c r="F559">
        <v>2.3980000000000001</v>
      </c>
      <c r="G559">
        <v>2.831</v>
      </c>
      <c r="H559">
        <v>3.2810000000000001</v>
      </c>
      <c r="I559">
        <v>3.7309999999999999</v>
      </c>
      <c r="J559">
        <v>3.7759999999999998</v>
      </c>
      <c r="K559">
        <v>3.8420000000000001</v>
      </c>
      <c r="L559">
        <v>4.5149999999999997</v>
      </c>
      <c r="M559">
        <v>4.7850000000000001</v>
      </c>
      <c r="N559">
        <v>4.3739999999999997</v>
      </c>
      <c r="O559">
        <v>4.3390000000000004</v>
      </c>
      <c r="P559">
        <v>4.3330000000000002</v>
      </c>
    </row>
    <row r="560" spans="1:16" x14ac:dyDescent="0.35">
      <c r="A560" t="s">
        <v>107</v>
      </c>
      <c r="B560" t="s">
        <v>6</v>
      </c>
      <c r="C560" t="s">
        <v>7</v>
      </c>
      <c r="D560" t="s">
        <v>8</v>
      </c>
      <c r="E560" t="s">
        <v>9</v>
      </c>
      <c r="F560">
        <v>19.951000000000001</v>
      </c>
      <c r="G560">
        <v>14.144</v>
      </c>
      <c r="H560">
        <v>12.127000000000001</v>
      </c>
      <c r="I560">
        <v>15.413</v>
      </c>
      <c r="J560">
        <v>11.829000000000001</v>
      </c>
      <c r="K560">
        <v>10.131</v>
      </c>
      <c r="L560">
        <v>15.464</v>
      </c>
      <c r="M560">
        <v>14.585000000000001</v>
      </c>
      <c r="N560">
        <v>10.145</v>
      </c>
      <c r="O560">
        <v>9.7279999999999998</v>
      </c>
      <c r="P560">
        <v>10.557</v>
      </c>
    </row>
    <row r="561" spans="1:16" x14ac:dyDescent="0.35">
      <c r="A561" t="s">
        <v>107</v>
      </c>
      <c r="B561" t="s">
        <v>6</v>
      </c>
      <c r="C561" t="s">
        <v>7</v>
      </c>
      <c r="D561" t="s">
        <v>10</v>
      </c>
      <c r="E561" t="s">
        <v>11</v>
      </c>
      <c r="F561">
        <v>9.02</v>
      </c>
      <c r="G561">
        <v>8.1940000000000008</v>
      </c>
      <c r="H561">
        <v>8.1219999999999999</v>
      </c>
      <c r="I561">
        <v>7.1310000000000002</v>
      </c>
      <c r="J561">
        <v>6.0650000000000004</v>
      </c>
      <c r="K561">
        <v>5.141</v>
      </c>
      <c r="L561">
        <v>6.5830000000000002</v>
      </c>
      <c r="M561">
        <v>6.07</v>
      </c>
      <c r="N561">
        <v>5.2089999999999996</v>
      </c>
      <c r="O561">
        <v>4.7990000000000004</v>
      </c>
      <c r="P561">
        <v>5.0030000000000001</v>
      </c>
    </row>
    <row r="562" spans="1:16" x14ac:dyDescent="0.35">
      <c r="A562" t="s">
        <v>107</v>
      </c>
      <c r="B562" t="s">
        <v>6</v>
      </c>
      <c r="C562" t="s">
        <v>7</v>
      </c>
      <c r="D562" t="s">
        <v>12</v>
      </c>
      <c r="E562" t="s">
        <v>13</v>
      </c>
      <c r="F562">
        <v>9.8390000000000004</v>
      </c>
      <c r="G562">
        <v>8.6359999999999992</v>
      </c>
      <c r="H562">
        <v>8.3930000000000007</v>
      </c>
      <c r="I562">
        <v>7.6769999999999996</v>
      </c>
      <c r="J562">
        <v>6.4130000000000003</v>
      </c>
      <c r="K562">
        <v>5.423</v>
      </c>
      <c r="L562">
        <v>7.0650000000000004</v>
      </c>
      <c r="M562">
        <v>6.5330000000000004</v>
      </c>
      <c r="N562">
        <v>5.508</v>
      </c>
      <c r="O562">
        <v>5.09</v>
      </c>
      <c r="P562">
        <v>5.3390000000000004</v>
      </c>
    </row>
    <row r="563" spans="1:16" x14ac:dyDescent="0.35">
      <c r="A563" t="s">
        <v>107</v>
      </c>
      <c r="B563" t="s">
        <v>6</v>
      </c>
      <c r="C563" t="s">
        <v>14</v>
      </c>
      <c r="D563" t="s">
        <v>8</v>
      </c>
      <c r="E563" t="s">
        <v>9</v>
      </c>
      <c r="F563">
        <v>19.385999999999999</v>
      </c>
      <c r="G563">
        <v>18.012</v>
      </c>
      <c r="H563">
        <v>21.359000000000002</v>
      </c>
      <c r="I563">
        <v>18.253</v>
      </c>
      <c r="J563">
        <v>12.486000000000001</v>
      </c>
      <c r="K563">
        <v>14.208</v>
      </c>
      <c r="L563">
        <v>14.393000000000001</v>
      </c>
      <c r="M563">
        <v>14.923999999999999</v>
      </c>
      <c r="N563">
        <v>19.376000000000001</v>
      </c>
      <c r="O563">
        <v>14.119</v>
      </c>
      <c r="P563">
        <v>13.089</v>
      </c>
    </row>
    <row r="564" spans="1:16" x14ac:dyDescent="0.35">
      <c r="A564" t="s">
        <v>107</v>
      </c>
      <c r="B564" t="s">
        <v>6</v>
      </c>
      <c r="C564" t="s">
        <v>14</v>
      </c>
      <c r="D564" t="s">
        <v>10</v>
      </c>
      <c r="E564" t="s">
        <v>11</v>
      </c>
      <c r="F564">
        <v>11.022</v>
      </c>
      <c r="G564">
        <v>10.372</v>
      </c>
      <c r="H564">
        <v>9.9079999999999995</v>
      </c>
      <c r="I564">
        <v>9.01</v>
      </c>
      <c r="J564">
        <v>8.0739999999999998</v>
      </c>
      <c r="K564">
        <v>6.6470000000000002</v>
      </c>
      <c r="L564">
        <v>8.7349999999999994</v>
      </c>
      <c r="M564">
        <v>8.0009999999999994</v>
      </c>
      <c r="N564">
        <v>7.1859999999999999</v>
      </c>
      <c r="O564">
        <v>7.3310000000000004</v>
      </c>
      <c r="P564">
        <v>7.44</v>
      </c>
    </row>
    <row r="565" spans="1:16" x14ac:dyDescent="0.35">
      <c r="A565" t="s">
        <v>107</v>
      </c>
      <c r="B565" t="s">
        <v>6</v>
      </c>
      <c r="C565" t="s">
        <v>14</v>
      </c>
      <c r="D565" t="s">
        <v>12</v>
      </c>
      <c r="E565" t="s">
        <v>13</v>
      </c>
      <c r="F565">
        <v>11.849</v>
      </c>
      <c r="G565">
        <v>11.085000000000001</v>
      </c>
      <c r="H565">
        <v>10.891</v>
      </c>
      <c r="I565">
        <v>9.7560000000000002</v>
      </c>
      <c r="J565">
        <v>8.4009999999999998</v>
      </c>
      <c r="K565">
        <v>7.1909999999999998</v>
      </c>
      <c r="L565">
        <v>9.1240000000000006</v>
      </c>
      <c r="M565">
        <v>8.4610000000000003</v>
      </c>
      <c r="N565">
        <v>8.0920000000000005</v>
      </c>
      <c r="O565">
        <v>7.83</v>
      </c>
      <c r="P565">
        <v>7.8609999999999998</v>
      </c>
    </row>
    <row r="566" spans="1:16" x14ac:dyDescent="0.35">
      <c r="A566" t="s">
        <v>108</v>
      </c>
      <c r="B566" t="s">
        <v>6</v>
      </c>
      <c r="C566" t="s">
        <v>7</v>
      </c>
      <c r="D566" t="s">
        <v>8</v>
      </c>
      <c r="E566" t="s">
        <v>9</v>
      </c>
      <c r="F566">
        <v>20.952999999999999</v>
      </c>
      <c r="G566">
        <v>21.071000000000002</v>
      </c>
      <c r="H566">
        <v>21.187000000000001</v>
      </c>
      <c r="I566">
        <v>21.277999999999999</v>
      </c>
      <c r="J566">
        <v>21.369</v>
      </c>
      <c r="K566">
        <v>21.597999999999999</v>
      </c>
      <c r="L566">
        <v>24.658999999999999</v>
      </c>
      <c r="M566">
        <v>23.795000000000002</v>
      </c>
      <c r="N566">
        <v>22.224</v>
      </c>
      <c r="O566">
        <v>22.251000000000001</v>
      </c>
      <c r="P566">
        <v>22.259</v>
      </c>
    </row>
    <row r="567" spans="1:16" x14ac:dyDescent="0.35">
      <c r="A567" t="s">
        <v>108</v>
      </c>
      <c r="B567" t="s">
        <v>6</v>
      </c>
      <c r="C567" t="s">
        <v>7</v>
      </c>
      <c r="D567" t="s">
        <v>10</v>
      </c>
      <c r="E567" t="s">
        <v>11</v>
      </c>
      <c r="F567">
        <v>9.9610000000000003</v>
      </c>
      <c r="G567">
        <v>10.439</v>
      </c>
      <c r="H567">
        <v>10.91</v>
      </c>
      <c r="I567">
        <v>11.361000000000001</v>
      </c>
      <c r="J567">
        <v>11.815</v>
      </c>
      <c r="K567">
        <v>12.419</v>
      </c>
      <c r="L567">
        <v>14.039</v>
      </c>
      <c r="M567">
        <v>13.87</v>
      </c>
      <c r="N567">
        <v>13.176</v>
      </c>
      <c r="O567">
        <v>13.137</v>
      </c>
      <c r="P567">
        <v>12.984999999999999</v>
      </c>
    </row>
    <row r="568" spans="1:16" x14ac:dyDescent="0.35">
      <c r="A568" t="s">
        <v>108</v>
      </c>
      <c r="B568" t="s">
        <v>6</v>
      </c>
      <c r="C568" t="s">
        <v>7</v>
      </c>
      <c r="D568" t="s">
        <v>12</v>
      </c>
      <c r="E568" t="s">
        <v>13</v>
      </c>
      <c r="F568">
        <v>12.311</v>
      </c>
      <c r="G568">
        <v>12.68</v>
      </c>
      <c r="H568">
        <v>13.05</v>
      </c>
      <c r="I568">
        <v>13.412000000000001</v>
      </c>
      <c r="J568">
        <v>13.787000000000001</v>
      </c>
      <c r="K568">
        <v>14.321</v>
      </c>
      <c r="L568">
        <v>16.138000000000002</v>
      </c>
      <c r="M568">
        <v>15.766</v>
      </c>
      <c r="N568">
        <v>14.923999999999999</v>
      </c>
      <c r="O568">
        <v>14.878</v>
      </c>
      <c r="P568">
        <v>14.747999999999999</v>
      </c>
    </row>
    <row r="569" spans="1:16" x14ac:dyDescent="0.35">
      <c r="A569" t="s">
        <v>108</v>
      </c>
      <c r="B569" t="s">
        <v>6</v>
      </c>
      <c r="C569" t="s">
        <v>14</v>
      </c>
      <c r="D569" t="s">
        <v>8</v>
      </c>
      <c r="E569" t="s">
        <v>9</v>
      </c>
      <c r="F569">
        <v>18.855</v>
      </c>
      <c r="G569">
        <v>20.053999999999998</v>
      </c>
      <c r="H569">
        <v>21.227</v>
      </c>
      <c r="I569">
        <v>22.279</v>
      </c>
      <c r="J569">
        <v>23.218</v>
      </c>
      <c r="K569">
        <v>24.256</v>
      </c>
      <c r="L569">
        <v>27.981999999999999</v>
      </c>
      <c r="M569">
        <v>26.535</v>
      </c>
      <c r="N569">
        <v>24.824000000000002</v>
      </c>
      <c r="O569">
        <v>24.672999999999998</v>
      </c>
      <c r="P569">
        <v>24.34</v>
      </c>
    </row>
    <row r="570" spans="1:16" x14ac:dyDescent="0.35">
      <c r="A570" t="s">
        <v>108</v>
      </c>
      <c r="B570" t="s">
        <v>6</v>
      </c>
      <c r="C570" t="s">
        <v>14</v>
      </c>
      <c r="D570" t="s">
        <v>10</v>
      </c>
      <c r="E570" t="s">
        <v>11</v>
      </c>
      <c r="F570">
        <v>5.1509999999999998</v>
      </c>
      <c r="G570">
        <v>5.5270000000000001</v>
      </c>
      <c r="H570">
        <v>5.8949999999999996</v>
      </c>
      <c r="I570">
        <v>6.2240000000000002</v>
      </c>
      <c r="J570">
        <v>6.5259999999999998</v>
      </c>
      <c r="K570">
        <v>6.9160000000000004</v>
      </c>
      <c r="L570">
        <v>8.6340000000000003</v>
      </c>
      <c r="M570">
        <v>8.2149999999999999</v>
      </c>
      <c r="N570">
        <v>7.2439999999999998</v>
      </c>
      <c r="O570">
        <v>7.16</v>
      </c>
      <c r="P570">
        <v>6.9560000000000004</v>
      </c>
    </row>
    <row r="571" spans="1:16" x14ac:dyDescent="0.35">
      <c r="A571" t="s">
        <v>108</v>
      </c>
      <c r="B571" t="s">
        <v>6</v>
      </c>
      <c r="C571" t="s">
        <v>14</v>
      </c>
      <c r="D571" t="s">
        <v>12</v>
      </c>
      <c r="E571" t="s">
        <v>13</v>
      </c>
      <c r="F571">
        <v>7.375</v>
      </c>
      <c r="G571">
        <v>7.8460000000000001</v>
      </c>
      <c r="H571">
        <v>8.3219999999999992</v>
      </c>
      <c r="I571">
        <v>8.7929999999999993</v>
      </c>
      <c r="J571">
        <v>9.2780000000000005</v>
      </c>
      <c r="K571">
        <v>9.9179999999999993</v>
      </c>
      <c r="L571">
        <v>11.962</v>
      </c>
      <c r="M571">
        <v>11.375</v>
      </c>
      <c r="N571">
        <v>10.276</v>
      </c>
      <c r="O571">
        <v>10.186999999999999</v>
      </c>
      <c r="P571">
        <v>9.9629999999999992</v>
      </c>
    </row>
    <row r="572" spans="1:16" x14ac:dyDescent="0.35">
      <c r="A572" t="s">
        <v>109</v>
      </c>
      <c r="B572" t="s">
        <v>6</v>
      </c>
      <c r="C572" t="s">
        <v>7</v>
      </c>
      <c r="D572" t="s">
        <v>8</v>
      </c>
      <c r="E572" t="s">
        <v>9</v>
      </c>
      <c r="F572">
        <v>32.743000000000002</v>
      </c>
      <c r="G572">
        <v>33.320999999999998</v>
      </c>
      <c r="H572">
        <v>33.259</v>
      </c>
      <c r="I572">
        <v>33.978999999999999</v>
      </c>
      <c r="J572">
        <v>34.478000000000002</v>
      </c>
      <c r="K572">
        <v>34.924999999999997</v>
      </c>
      <c r="L572">
        <v>39</v>
      </c>
      <c r="M572">
        <v>37.954000000000001</v>
      </c>
      <c r="N572">
        <v>35.154000000000003</v>
      </c>
      <c r="O572">
        <v>34.338000000000001</v>
      </c>
      <c r="P572">
        <v>33.954000000000001</v>
      </c>
    </row>
    <row r="573" spans="1:16" x14ac:dyDescent="0.35">
      <c r="A573" t="s">
        <v>109</v>
      </c>
      <c r="B573" t="s">
        <v>6</v>
      </c>
      <c r="C573" t="s">
        <v>7</v>
      </c>
      <c r="D573" t="s">
        <v>10</v>
      </c>
      <c r="E573" t="s">
        <v>11</v>
      </c>
      <c r="F573">
        <v>14.173</v>
      </c>
      <c r="G573">
        <v>14.484999999999999</v>
      </c>
      <c r="H573">
        <v>14.439</v>
      </c>
      <c r="I573">
        <v>14.843</v>
      </c>
      <c r="J573">
        <v>15.127000000000001</v>
      </c>
      <c r="K573">
        <v>15.384</v>
      </c>
      <c r="L573">
        <v>16.431000000000001</v>
      </c>
      <c r="M573">
        <v>16.832999999999998</v>
      </c>
      <c r="N573">
        <v>15.449</v>
      </c>
      <c r="O573">
        <v>15.117000000000001</v>
      </c>
      <c r="P573">
        <v>14.945</v>
      </c>
    </row>
    <row r="574" spans="1:16" x14ac:dyDescent="0.35">
      <c r="A574" t="s">
        <v>109</v>
      </c>
      <c r="B574" t="s">
        <v>6</v>
      </c>
      <c r="C574" t="s">
        <v>7</v>
      </c>
      <c r="D574" t="s">
        <v>12</v>
      </c>
      <c r="E574" t="s">
        <v>13</v>
      </c>
      <c r="F574">
        <v>18.100999999999999</v>
      </c>
      <c r="G574">
        <v>18.349</v>
      </c>
      <c r="H574">
        <v>18.21</v>
      </c>
      <c r="I574">
        <v>18.593</v>
      </c>
      <c r="J574">
        <v>18.841000000000001</v>
      </c>
      <c r="K574">
        <v>19.062999999999999</v>
      </c>
      <c r="L574">
        <v>20.629000000000001</v>
      </c>
      <c r="M574">
        <v>20.664999999999999</v>
      </c>
      <c r="N574">
        <v>18.959</v>
      </c>
      <c r="O574">
        <v>18.486999999999998</v>
      </c>
      <c r="P574">
        <v>18.239000000000001</v>
      </c>
    </row>
    <row r="575" spans="1:16" x14ac:dyDescent="0.35">
      <c r="A575" t="s">
        <v>109</v>
      </c>
      <c r="B575" t="s">
        <v>6</v>
      </c>
      <c r="C575" t="s">
        <v>14</v>
      </c>
      <c r="D575" t="s">
        <v>8</v>
      </c>
      <c r="E575" t="s">
        <v>9</v>
      </c>
      <c r="F575">
        <v>17.02</v>
      </c>
      <c r="G575">
        <v>17.242000000000001</v>
      </c>
      <c r="H575">
        <v>17.148</v>
      </c>
      <c r="I575">
        <v>17.468</v>
      </c>
      <c r="J575">
        <v>17.675000000000001</v>
      </c>
      <c r="K575">
        <v>17.858000000000001</v>
      </c>
      <c r="L575">
        <v>19.613</v>
      </c>
      <c r="M575">
        <v>19.361999999999998</v>
      </c>
      <c r="N575">
        <v>17.754000000000001</v>
      </c>
      <c r="O575">
        <v>17.257999999999999</v>
      </c>
      <c r="P575">
        <v>17.048999999999999</v>
      </c>
    </row>
    <row r="576" spans="1:16" x14ac:dyDescent="0.35">
      <c r="A576" t="s">
        <v>109</v>
      </c>
      <c r="B576" t="s">
        <v>6</v>
      </c>
      <c r="C576" t="s">
        <v>14</v>
      </c>
      <c r="D576" t="s">
        <v>10</v>
      </c>
      <c r="E576" t="s">
        <v>11</v>
      </c>
      <c r="F576">
        <v>13.401999999999999</v>
      </c>
      <c r="G576">
        <v>13.638999999999999</v>
      </c>
      <c r="H576">
        <v>13.545</v>
      </c>
      <c r="I576">
        <v>13.89</v>
      </c>
      <c r="J576">
        <v>14.121</v>
      </c>
      <c r="K576">
        <v>14.327999999999999</v>
      </c>
      <c r="L576">
        <v>15.882</v>
      </c>
      <c r="M576">
        <v>15.896000000000001</v>
      </c>
      <c r="N576">
        <v>14.239000000000001</v>
      </c>
      <c r="O576">
        <v>13.859</v>
      </c>
      <c r="P576">
        <v>13.651999999999999</v>
      </c>
    </row>
    <row r="577" spans="1:16" x14ac:dyDescent="0.35">
      <c r="A577" t="s">
        <v>109</v>
      </c>
      <c r="B577" t="s">
        <v>6</v>
      </c>
      <c r="C577" t="s">
        <v>14</v>
      </c>
      <c r="D577" t="s">
        <v>12</v>
      </c>
      <c r="E577" t="s">
        <v>13</v>
      </c>
      <c r="F577">
        <v>14.272</v>
      </c>
      <c r="G577">
        <v>14.478</v>
      </c>
      <c r="H577">
        <v>14.363</v>
      </c>
      <c r="I577">
        <v>14.680999999999999</v>
      </c>
      <c r="J577">
        <v>14.888</v>
      </c>
      <c r="K577">
        <v>15.071999999999999</v>
      </c>
      <c r="L577">
        <v>16.658000000000001</v>
      </c>
      <c r="M577">
        <v>16.602</v>
      </c>
      <c r="N577">
        <v>14.930999999999999</v>
      </c>
      <c r="O577">
        <v>14.523999999999999</v>
      </c>
      <c r="P577">
        <v>14.311</v>
      </c>
    </row>
    <row r="578" spans="1:16" x14ac:dyDescent="0.35">
      <c r="A578" t="s">
        <v>110</v>
      </c>
      <c r="B578" t="s">
        <v>6</v>
      </c>
      <c r="C578" t="s">
        <v>7</v>
      </c>
      <c r="D578" t="s">
        <v>8</v>
      </c>
      <c r="E578" t="s">
        <v>9</v>
      </c>
      <c r="F578">
        <v>1.1970000000000001</v>
      </c>
      <c r="G578">
        <v>1.6839999999999999</v>
      </c>
      <c r="H578">
        <v>2.194</v>
      </c>
      <c r="I578">
        <v>2.1890000000000001</v>
      </c>
      <c r="J578">
        <v>2.1859999999999999</v>
      </c>
      <c r="K578">
        <v>2.19</v>
      </c>
      <c r="L578">
        <v>2.8159999999999998</v>
      </c>
      <c r="M578">
        <v>2.6739999999999999</v>
      </c>
      <c r="N578">
        <v>2.1880000000000002</v>
      </c>
      <c r="O578">
        <v>2.0449999999999999</v>
      </c>
      <c r="P578">
        <v>2.0030000000000001</v>
      </c>
    </row>
    <row r="579" spans="1:16" x14ac:dyDescent="0.35">
      <c r="A579" t="s">
        <v>110</v>
      </c>
      <c r="B579" t="s">
        <v>6</v>
      </c>
      <c r="C579" t="s">
        <v>7</v>
      </c>
      <c r="D579" t="s">
        <v>10</v>
      </c>
      <c r="E579" t="s">
        <v>11</v>
      </c>
      <c r="F579">
        <v>1.9790000000000001</v>
      </c>
      <c r="G579">
        <v>2.1669999999999998</v>
      </c>
      <c r="H579">
        <v>2.3860000000000001</v>
      </c>
      <c r="I579">
        <v>2.3740000000000001</v>
      </c>
      <c r="J579">
        <v>2.367</v>
      </c>
      <c r="K579">
        <v>2.3780000000000001</v>
      </c>
      <c r="L579">
        <v>3.0129999999999999</v>
      </c>
      <c r="M579">
        <v>3.081</v>
      </c>
      <c r="N579">
        <v>2.3620000000000001</v>
      </c>
      <c r="O579">
        <v>2.2229999999999999</v>
      </c>
      <c r="P579">
        <v>2.169</v>
      </c>
    </row>
    <row r="580" spans="1:16" x14ac:dyDescent="0.35">
      <c r="A580" t="s">
        <v>110</v>
      </c>
      <c r="B580" t="s">
        <v>6</v>
      </c>
      <c r="C580" t="s">
        <v>7</v>
      </c>
      <c r="D580" t="s">
        <v>12</v>
      </c>
      <c r="E580" t="s">
        <v>13</v>
      </c>
      <c r="F580">
        <v>1.7889999999999999</v>
      </c>
      <c r="G580">
        <v>2.0499999999999998</v>
      </c>
      <c r="H580">
        <v>2.339</v>
      </c>
      <c r="I580">
        <v>2.3290000000000002</v>
      </c>
      <c r="J580">
        <v>2.323</v>
      </c>
      <c r="K580">
        <v>2.3319999999999999</v>
      </c>
      <c r="L580">
        <v>2.9649999999999999</v>
      </c>
      <c r="M580">
        <v>2.9830000000000001</v>
      </c>
      <c r="N580">
        <v>2.3180000000000001</v>
      </c>
      <c r="O580">
        <v>2.1779999999999999</v>
      </c>
      <c r="P580">
        <v>2.1269999999999998</v>
      </c>
    </row>
    <row r="581" spans="1:16" x14ac:dyDescent="0.35">
      <c r="A581" t="s">
        <v>110</v>
      </c>
      <c r="B581" t="s">
        <v>6</v>
      </c>
      <c r="C581" t="s">
        <v>14</v>
      </c>
      <c r="D581" t="s">
        <v>8</v>
      </c>
      <c r="E581" t="s">
        <v>9</v>
      </c>
      <c r="F581">
        <v>1.881</v>
      </c>
      <c r="G581">
        <v>2.133</v>
      </c>
      <c r="H581">
        <v>2.3940000000000001</v>
      </c>
      <c r="I581">
        <v>2.3889999999999998</v>
      </c>
      <c r="J581">
        <v>2.3860000000000001</v>
      </c>
      <c r="K581">
        <v>2.3889999999999998</v>
      </c>
      <c r="L581">
        <v>2.8650000000000002</v>
      </c>
      <c r="M581">
        <v>2.9660000000000002</v>
      </c>
      <c r="N581">
        <v>2.379</v>
      </c>
      <c r="O581">
        <v>2.2090000000000001</v>
      </c>
      <c r="P581">
        <v>2.1549999999999998</v>
      </c>
    </row>
    <row r="582" spans="1:16" x14ac:dyDescent="0.35">
      <c r="A582" t="s">
        <v>110</v>
      </c>
      <c r="B582" t="s">
        <v>6</v>
      </c>
      <c r="C582" t="s">
        <v>14</v>
      </c>
      <c r="D582" t="s">
        <v>10</v>
      </c>
      <c r="E582" t="s">
        <v>11</v>
      </c>
      <c r="F582">
        <v>2.496</v>
      </c>
      <c r="G582">
        <v>3.302</v>
      </c>
      <c r="H582">
        <v>4.1959999999999997</v>
      </c>
      <c r="I582">
        <v>4.1719999999999997</v>
      </c>
      <c r="J582">
        <v>4.1580000000000004</v>
      </c>
      <c r="K582">
        <v>4.1769999999999996</v>
      </c>
      <c r="L582">
        <v>5.9340000000000002</v>
      </c>
      <c r="M582">
        <v>5.4809999999999999</v>
      </c>
      <c r="N582">
        <v>4.101</v>
      </c>
      <c r="O582">
        <v>3.8889999999999998</v>
      </c>
      <c r="P582">
        <v>3.802</v>
      </c>
    </row>
    <row r="583" spans="1:16" x14ac:dyDescent="0.35">
      <c r="A583" t="s">
        <v>110</v>
      </c>
      <c r="B583" t="s">
        <v>6</v>
      </c>
      <c r="C583" t="s">
        <v>14</v>
      </c>
      <c r="D583" t="s">
        <v>12</v>
      </c>
      <c r="E583" t="s">
        <v>13</v>
      </c>
      <c r="F583">
        <v>2.3450000000000002</v>
      </c>
      <c r="G583">
        <v>3.0169999999999999</v>
      </c>
      <c r="H583">
        <v>3.7570000000000001</v>
      </c>
      <c r="I583">
        <v>3.738</v>
      </c>
      <c r="J583">
        <v>3.726</v>
      </c>
      <c r="K583">
        <v>3.7429999999999999</v>
      </c>
      <c r="L583">
        <v>5.1879999999999997</v>
      </c>
      <c r="M583">
        <v>4.8630000000000004</v>
      </c>
      <c r="N583">
        <v>3.6709999999999998</v>
      </c>
      <c r="O583">
        <v>3.4649999999999999</v>
      </c>
      <c r="P583">
        <v>3.3839999999999999</v>
      </c>
    </row>
    <row r="584" spans="1:16" x14ac:dyDescent="0.35">
      <c r="A584" t="s">
        <v>111</v>
      </c>
      <c r="B584" t="s">
        <v>6</v>
      </c>
      <c r="C584" t="s">
        <v>7</v>
      </c>
      <c r="D584" t="s">
        <v>8</v>
      </c>
      <c r="E584" t="s">
        <v>9</v>
      </c>
      <c r="F584">
        <v>69.28</v>
      </c>
      <c r="G584">
        <v>70.024000000000001</v>
      </c>
      <c r="H584">
        <v>69.47</v>
      </c>
      <c r="I584">
        <v>68.448999999999998</v>
      </c>
      <c r="J584">
        <v>68.138000000000005</v>
      </c>
      <c r="K584">
        <v>68.463999999999999</v>
      </c>
      <c r="L584">
        <v>73.061000000000007</v>
      </c>
      <c r="M584">
        <v>70.864999999999995</v>
      </c>
      <c r="N584">
        <v>69.031999999999996</v>
      </c>
      <c r="O584">
        <v>67.734999999999999</v>
      </c>
      <c r="P584">
        <v>67.018000000000001</v>
      </c>
    </row>
    <row r="585" spans="1:16" x14ac:dyDescent="0.35">
      <c r="A585" t="s">
        <v>111</v>
      </c>
      <c r="B585" t="s">
        <v>6</v>
      </c>
      <c r="C585" t="s">
        <v>7</v>
      </c>
      <c r="D585" t="s">
        <v>10</v>
      </c>
      <c r="E585" t="s">
        <v>11</v>
      </c>
      <c r="F585">
        <v>21.631</v>
      </c>
      <c r="G585">
        <v>21.984999999999999</v>
      </c>
      <c r="H585">
        <v>21.710999999999999</v>
      </c>
      <c r="I585">
        <v>21.222000000000001</v>
      </c>
      <c r="J585">
        <v>21.074999999999999</v>
      </c>
      <c r="K585">
        <v>21.228000000000002</v>
      </c>
      <c r="L585">
        <v>21.69</v>
      </c>
      <c r="M585">
        <v>21.917000000000002</v>
      </c>
      <c r="N585">
        <v>21.725000000000001</v>
      </c>
      <c r="O585">
        <v>21.21</v>
      </c>
      <c r="P585">
        <v>20.827000000000002</v>
      </c>
    </row>
    <row r="586" spans="1:16" x14ac:dyDescent="0.35">
      <c r="A586" t="s">
        <v>111</v>
      </c>
      <c r="B586" t="s">
        <v>6</v>
      </c>
      <c r="C586" t="s">
        <v>7</v>
      </c>
      <c r="D586" t="s">
        <v>12</v>
      </c>
      <c r="E586" t="s">
        <v>13</v>
      </c>
      <c r="F586">
        <v>25.356000000000002</v>
      </c>
      <c r="G586">
        <v>25.713000000000001</v>
      </c>
      <c r="H586">
        <v>25.388999999999999</v>
      </c>
      <c r="I586">
        <v>24.84</v>
      </c>
      <c r="J586">
        <v>24.67</v>
      </c>
      <c r="K586">
        <v>24.826000000000001</v>
      </c>
      <c r="L586">
        <v>25.494</v>
      </c>
      <c r="M586">
        <v>25.547999999999998</v>
      </c>
      <c r="N586">
        <v>25.364000000000001</v>
      </c>
      <c r="O586">
        <v>24.736999999999998</v>
      </c>
      <c r="P586">
        <v>24.271999999999998</v>
      </c>
    </row>
    <row r="587" spans="1:16" x14ac:dyDescent="0.35">
      <c r="A587" t="s">
        <v>111</v>
      </c>
      <c r="B587" t="s">
        <v>6</v>
      </c>
      <c r="C587" t="s">
        <v>14</v>
      </c>
      <c r="D587" t="s">
        <v>8</v>
      </c>
      <c r="E587" t="s">
        <v>9</v>
      </c>
      <c r="F587">
        <v>42.326000000000001</v>
      </c>
      <c r="G587">
        <v>42.904000000000003</v>
      </c>
      <c r="H587">
        <v>42.48</v>
      </c>
      <c r="I587">
        <v>41.704999999999998</v>
      </c>
      <c r="J587">
        <v>41.472000000000001</v>
      </c>
      <c r="K587">
        <v>41.719000000000001</v>
      </c>
      <c r="L587">
        <v>43.963999999999999</v>
      </c>
      <c r="M587">
        <v>42.889000000000003</v>
      </c>
      <c r="N587">
        <v>41.97</v>
      </c>
      <c r="O587">
        <v>40.357999999999997</v>
      </c>
      <c r="P587">
        <v>39.406999999999996</v>
      </c>
    </row>
    <row r="588" spans="1:16" x14ac:dyDescent="0.35">
      <c r="A588" t="s">
        <v>111</v>
      </c>
      <c r="B588" t="s">
        <v>6</v>
      </c>
      <c r="C588" t="s">
        <v>14</v>
      </c>
      <c r="D588" t="s">
        <v>10</v>
      </c>
      <c r="E588" t="s">
        <v>11</v>
      </c>
      <c r="F588">
        <v>13.361000000000001</v>
      </c>
      <c r="G588">
        <v>13.637</v>
      </c>
      <c r="H588">
        <v>13.425000000000001</v>
      </c>
      <c r="I588">
        <v>13.05</v>
      </c>
      <c r="J588">
        <v>12.938000000000001</v>
      </c>
      <c r="K588">
        <v>13.055999999999999</v>
      </c>
      <c r="L588">
        <v>13.75</v>
      </c>
      <c r="M588">
        <v>13.762</v>
      </c>
      <c r="N588">
        <v>13.24</v>
      </c>
      <c r="O588">
        <v>12.369</v>
      </c>
      <c r="P588">
        <v>11.933</v>
      </c>
    </row>
    <row r="589" spans="1:16" x14ac:dyDescent="0.35">
      <c r="A589" t="s">
        <v>111</v>
      </c>
      <c r="B589" t="s">
        <v>6</v>
      </c>
      <c r="C589" t="s">
        <v>14</v>
      </c>
      <c r="D589" t="s">
        <v>12</v>
      </c>
      <c r="E589" t="s">
        <v>13</v>
      </c>
      <c r="F589">
        <v>16.131</v>
      </c>
      <c r="G589">
        <v>16.411999999999999</v>
      </c>
      <c r="H589">
        <v>16.161000000000001</v>
      </c>
      <c r="I589">
        <v>15.736000000000001</v>
      </c>
      <c r="J589">
        <v>15.606</v>
      </c>
      <c r="K589">
        <v>15.728999999999999</v>
      </c>
      <c r="L589">
        <v>16.504999999999999</v>
      </c>
      <c r="M589">
        <v>16.437999999999999</v>
      </c>
      <c r="N589">
        <v>15.932</v>
      </c>
      <c r="O589">
        <v>15.042</v>
      </c>
      <c r="P589">
        <v>14.564</v>
      </c>
    </row>
    <row r="590" spans="1:16" x14ac:dyDescent="0.35">
      <c r="A590" t="s">
        <v>112</v>
      </c>
      <c r="B590" t="s">
        <v>6</v>
      </c>
      <c r="C590" t="s">
        <v>7</v>
      </c>
      <c r="D590" t="s">
        <v>8</v>
      </c>
      <c r="E590" t="s">
        <v>9</v>
      </c>
      <c r="F590">
        <v>18.745000000000001</v>
      </c>
      <c r="G590">
        <v>16.675000000000001</v>
      </c>
      <c r="H590">
        <v>12.632999999999999</v>
      </c>
      <c r="I590">
        <v>11.664</v>
      </c>
      <c r="J590">
        <v>10.069000000000001</v>
      </c>
      <c r="K590">
        <v>9.2460000000000004</v>
      </c>
      <c r="L590">
        <v>17.300999999999998</v>
      </c>
      <c r="M590">
        <v>14.709</v>
      </c>
      <c r="N590">
        <v>10.388999999999999</v>
      </c>
      <c r="O590">
        <v>9.3119999999999994</v>
      </c>
      <c r="P590">
        <v>8.343</v>
      </c>
    </row>
    <row r="591" spans="1:16" x14ac:dyDescent="0.35">
      <c r="A591" t="s">
        <v>112</v>
      </c>
      <c r="B591" t="s">
        <v>6</v>
      </c>
      <c r="C591" t="s">
        <v>7</v>
      </c>
      <c r="D591" t="s">
        <v>10</v>
      </c>
      <c r="E591" t="s">
        <v>11</v>
      </c>
      <c r="F591">
        <v>8.4570000000000007</v>
      </c>
      <c r="G591">
        <v>7.4779999999999998</v>
      </c>
      <c r="H591">
        <v>6.18</v>
      </c>
      <c r="I591">
        <v>5.2240000000000002</v>
      </c>
      <c r="J591">
        <v>5.0659999999999998</v>
      </c>
      <c r="K591">
        <v>5.2190000000000003</v>
      </c>
      <c r="L591">
        <v>7.0430000000000001</v>
      </c>
      <c r="M591">
        <v>6.07</v>
      </c>
      <c r="N591">
        <v>5.149</v>
      </c>
      <c r="O591">
        <v>6.13</v>
      </c>
      <c r="P591">
        <v>5.9169999999999998</v>
      </c>
    </row>
    <row r="592" spans="1:16" x14ac:dyDescent="0.35">
      <c r="A592" t="s">
        <v>112</v>
      </c>
      <c r="B592" t="s">
        <v>6</v>
      </c>
      <c r="C592" t="s">
        <v>7</v>
      </c>
      <c r="D592" t="s">
        <v>12</v>
      </c>
      <c r="E592" t="s">
        <v>13</v>
      </c>
      <c r="F592">
        <v>9.2159999999999993</v>
      </c>
      <c r="G592">
        <v>8.1519999999999992</v>
      </c>
      <c r="H592">
        <v>6.6379999999999999</v>
      </c>
      <c r="I592">
        <v>5.6609999999999996</v>
      </c>
      <c r="J592">
        <v>5.4050000000000002</v>
      </c>
      <c r="K592">
        <v>5.492</v>
      </c>
      <c r="L592">
        <v>7.6909999999999998</v>
      </c>
      <c r="M592">
        <v>6.6070000000000002</v>
      </c>
      <c r="N592">
        <v>5.4829999999999997</v>
      </c>
      <c r="O592">
        <v>6.3159999999999998</v>
      </c>
      <c r="P592">
        <v>6.0590000000000002</v>
      </c>
    </row>
    <row r="593" spans="1:16" x14ac:dyDescent="0.35">
      <c r="A593" t="s">
        <v>112</v>
      </c>
      <c r="B593" t="s">
        <v>6</v>
      </c>
      <c r="C593" t="s">
        <v>14</v>
      </c>
      <c r="D593" t="s">
        <v>8</v>
      </c>
      <c r="E593" t="s">
        <v>9</v>
      </c>
      <c r="F593">
        <v>19.690999999999999</v>
      </c>
      <c r="G593">
        <v>16.068999999999999</v>
      </c>
      <c r="H593">
        <v>15.923999999999999</v>
      </c>
      <c r="I593">
        <v>14.574999999999999</v>
      </c>
      <c r="J593">
        <v>12.004</v>
      </c>
      <c r="K593">
        <v>14.116</v>
      </c>
      <c r="L593">
        <v>21.452000000000002</v>
      </c>
      <c r="M593">
        <v>13.97</v>
      </c>
      <c r="N593">
        <v>13.353</v>
      </c>
      <c r="O593">
        <v>12.154</v>
      </c>
      <c r="P593">
        <v>11.348000000000001</v>
      </c>
    </row>
    <row r="594" spans="1:16" x14ac:dyDescent="0.35">
      <c r="A594" t="s">
        <v>112</v>
      </c>
      <c r="B594" t="s">
        <v>6</v>
      </c>
      <c r="C594" t="s">
        <v>14</v>
      </c>
      <c r="D594" t="s">
        <v>10</v>
      </c>
      <c r="E594" t="s">
        <v>11</v>
      </c>
      <c r="F594">
        <v>11.337999999999999</v>
      </c>
      <c r="G594">
        <v>9.4830000000000005</v>
      </c>
      <c r="H594">
        <v>8.3970000000000002</v>
      </c>
      <c r="I594">
        <v>7.9109999999999996</v>
      </c>
      <c r="J594">
        <v>6.4329999999999998</v>
      </c>
      <c r="K594">
        <v>6.42</v>
      </c>
      <c r="L594">
        <v>8.2840000000000007</v>
      </c>
      <c r="M594">
        <v>7.1070000000000002</v>
      </c>
      <c r="N594">
        <v>5.9260000000000002</v>
      </c>
      <c r="O594">
        <v>6.3730000000000002</v>
      </c>
      <c r="P594">
        <v>6.3659999999999997</v>
      </c>
    </row>
    <row r="595" spans="1:16" x14ac:dyDescent="0.35">
      <c r="A595" t="s">
        <v>112</v>
      </c>
      <c r="B595" t="s">
        <v>6</v>
      </c>
      <c r="C595" t="s">
        <v>14</v>
      </c>
      <c r="D595" t="s">
        <v>12</v>
      </c>
      <c r="E595" t="s">
        <v>13</v>
      </c>
      <c r="F595">
        <v>12.175000000000001</v>
      </c>
      <c r="G595">
        <v>10.09</v>
      </c>
      <c r="H595">
        <v>9.0830000000000002</v>
      </c>
      <c r="I595">
        <v>8.4710000000000001</v>
      </c>
      <c r="J595">
        <v>6.8840000000000003</v>
      </c>
      <c r="K595">
        <v>7.0220000000000002</v>
      </c>
      <c r="L595">
        <v>9.2710000000000008</v>
      </c>
      <c r="M595">
        <v>7.6059999999999999</v>
      </c>
      <c r="N595">
        <v>6.4320000000000004</v>
      </c>
      <c r="O595">
        <v>6.7359999999999998</v>
      </c>
      <c r="P595">
        <v>6.6829999999999998</v>
      </c>
    </row>
    <row r="596" spans="1:16" x14ac:dyDescent="0.35">
      <c r="A596" t="s">
        <v>113</v>
      </c>
      <c r="B596" t="s">
        <v>6</v>
      </c>
      <c r="C596" t="s">
        <v>7</v>
      </c>
      <c r="D596" t="s">
        <v>8</v>
      </c>
      <c r="E596" t="s">
        <v>9</v>
      </c>
      <c r="F596">
        <v>17.966999999999999</v>
      </c>
      <c r="G596">
        <v>15.670999999999999</v>
      </c>
      <c r="H596">
        <v>18.061</v>
      </c>
      <c r="I596">
        <v>13.273999999999999</v>
      </c>
      <c r="J596">
        <v>11.919</v>
      </c>
      <c r="K596">
        <v>16.015999999999998</v>
      </c>
      <c r="L596">
        <v>21.378</v>
      </c>
      <c r="M596">
        <v>16.129000000000001</v>
      </c>
      <c r="N596">
        <v>18.507999999999999</v>
      </c>
      <c r="O596">
        <v>21.649000000000001</v>
      </c>
      <c r="P596">
        <v>22.972000000000001</v>
      </c>
    </row>
    <row r="597" spans="1:16" x14ac:dyDescent="0.35">
      <c r="A597" t="s">
        <v>113</v>
      </c>
      <c r="B597" t="s">
        <v>6</v>
      </c>
      <c r="C597" t="s">
        <v>7</v>
      </c>
      <c r="D597" t="s">
        <v>10</v>
      </c>
      <c r="E597" t="s">
        <v>11</v>
      </c>
      <c r="F597">
        <v>4.9820000000000002</v>
      </c>
      <c r="G597">
        <v>6.5449999999999999</v>
      </c>
      <c r="H597">
        <v>5.6210000000000004</v>
      </c>
      <c r="I597">
        <v>4.9020000000000001</v>
      </c>
      <c r="J597">
        <v>5.367</v>
      </c>
      <c r="K597">
        <v>4.6689999999999996</v>
      </c>
      <c r="L597">
        <v>5.851</v>
      </c>
      <c r="M597">
        <v>4.7409999999999997</v>
      </c>
      <c r="N597">
        <v>3.5659999999999998</v>
      </c>
      <c r="O597">
        <v>3.9620000000000002</v>
      </c>
      <c r="P597">
        <v>3.9249999999999998</v>
      </c>
    </row>
    <row r="598" spans="1:16" x14ac:dyDescent="0.35">
      <c r="A598" t="s">
        <v>113</v>
      </c>
      <c r="B598" t="s">
        <v>6</v>
      </c>
      <c r="C598" t="s">
        <v>7</v>
      </c>
      <c r="D598" t="s">
        <v>12</v>
      </c>
      <c r="E598" t="s">
        <v>13</v>
      </c>
      <c r="F598">
        <v>5.7670000000000003</v>
      </c>
      <c r="G598">
        <v>7.3449999999999998</v>
      </c>
      <c r="H598">
        <v>6.6280000000000001</v>
      </c>
      <c r="I598">
        <v>5.4989999999999997</v>
      </c>
      <c r="J598">
        <v>5.8840000000000003</v>
      </c>
      <c r="K598">
        <v>5.5250000000000004</v>
      </c>
      <c r="L598">
        <v>6.9669999999999996</v>
      </c>
      <c r="M598">
        <v>5.6230000000000002</v>
      </c>
      <c r="N598">
        <v>4.7290000000000001</v>
      </c>
      <c r="O598">
        <v>5.2460000000000004</v>
      </c>
      <c r="P598">
        <v>5.2949999999999999</v>
      </c>
    </row>
    <row r="599" spans="1:16" x14ac:dyDescent="0.35">
      <c r="A599" t="s">
        <v>113</v>
      </c>
      <c r="B599" t="s">
        <v>6</v>
      </c>
      <c r="C599" t="s">
        <v>14</v>
      </c>
      <c r="D599" t="s">
        <v>8</v>
      </c>
      <c r="E599" t="s">
        <v>9</v>
      </c>
      <c r="F599">
        <v>25.728999999999999</v>
      </c>
      <c r="G599">
        <v>18.891999999999999</v>
      </c>
      <c r="H599">
        <v>19.698</v>
      </c>
      <c r="I599">
        <v>17.181000000000001</v>
      </c>
      <c r="J599">
        <v>16.297000000000001</v>
      </c>
      <c r="K599">
        <v>17.760999999999999</v>
      </c>
      <c r="L599">
        <v>24.861999999999998</v>
      </c>
      <c r="M599">
        <v>17.748999999999999</v>
      </c>
      <c r="N599">
        <v>16.707999999999998</v>
      </c>
      <c r="O599">
        <v>12.763</v>
      </c>
      <c r="P599">
        <v>10.68</v>
      </c>
    </row>
    <row r="600" spans="1:16" x14ac:dyDescent="0.35">
      <c r="A600" t="s">
        <v>113</v>
      </c>
      <c r="B600" t="s">
        <v>6</v>
      </c>
      <c r="C600" t="s">
        <v>14</v>
      </c>
      <c r="D600" t="s">
        <v>10</v>
      </c>
      <c r="E600" t="s">
        <v>11</v>
      </c>
      <c r="F600">
        <v>4.5350000000000001</v>
      </c>
      <c r="G600">
        <v>4.9829999999999997</v>
      </c>
      <c r="H600">
        <v>5.0019999999999998</v>
      </c>
      <c r="I600">
        <v>4.6139999999999999</v>
      </c>
      <c r="J600">
        <v>4.4390000000000001</v>
      </c>
      <c r="K600">
        <v>4.5789999999999997</v>
      </c>
      <c r="L600">
        <v>5.173</v>
      </c>
      <c r="M600">
        <v>3.8759999999999999</v>
      </c>
      <c r="N600">
        <v>3.5840000000000001</v>
      </c>
      <c r="O600">
        <v>4.7270000000000003</v>
      </c>
      <c r="P600">
        <v>5.0579999999999998</v>
      </c>
    </row>
    <row r="601" spans="1:16" x14ac:dyDescent="0.35">
      <c r="A601" t="s">
        <v>113</v>
      </c>
      <c r="B601" t="s">
        <v>6</v>
      </c>
      <c r="C601" t="s">
        <v>14</v>
      </c>
      <c r="D601" t="s">
        <v>12</v>
      </c>
      <c r="E601" t="s">
        <v>13</v>
      </c>
      <c r="F601">
        <v>5.9169999999999998</v>
      </c>
      <c r="G601">
        <v>6.1040000000000001</v>
      </c>
      <c r="H601">
        <v>6.008</v>
      </c>
      <c r="I601">
        <v>5.5389999999999997</v>
      </c>
      <c r="J601">
        <v>5.3339999999999996</v>
      </c>
      <c r="K601">
        <v>5.6449999999999996</v>
      </c>
      <c r="L601">
        <v>6.5970000000000004</v>
      </c>
      <c r="M601">
        <v>4.9219999999999997</v>
      </c>
      <c r="N601">
        <v>4.4489999999999998</v>
      </c>
      <c r="O601">
        <v>5.32</v>
      </c>
      <c r="P601">
        <v>5.4749999999999996</v>
      </c>
    </row>
    <row r="602" spans="1:16" x14ac:dyDescent="0.35">
      <c r="A602" t="s">
        <v>114</v>
      </c>
      <c r="B602" t="s">
        <v>6</v>
      </c>
      <c r="C602" t="s">
        <v>7</v>
      </c>
      <c r="D602" t="s">
        <v>8</v>
      </c>
      <c r="E602" t="s">
        <v>9</v>
      </c>
      <c r="F602">
        <v>3.01</v>
      </c>
      <c r="G602">
        <v>3.5259999999999998</v>
      </c>
      <c r="H602">
        <v>3.4590000000000001</v>
      </c>
      <c r="I602">
        <v>4.0339999999999998</v>
      </c>
      <c r="J602">
        <v>4.2309999999999999</v>
      </c>
      <c r="K602">
        <v>4.0149999999999997</v>
      </c>
      <c r="L602">
        <v>6.0460000000000003</v>
      </c>
      <c r="M602">
        <v>5.3029999999999999</v>
      </c>
      <c r="N602">
        <v>5.51</v>
      </c>
      <c r="O602">
        <v>3.859</v>
      </c>
      <c r="P602">
        <v>2.7650000000000001</v>
      </c>
    </row>
    <row r="603" spans="1:16" x14ac:dyDescent="0.35">
      <c r="A603" t="s">
        <v>114</v>
      </c>
      <c r="B603" t="s">
        <v>6</v>
      </c>
      <c r="C603" t="s">
        <v>7</v>
      </c>
      <c r="D603" t="s">
        <v>10</v>
      </c>
      <c r="E603" t="s">
        <v>11</v>
      </c>
      <c r="F603">
        <v>1.1870000000000001</v>
      </c>
      <c r="G603">
        <v>1.377</v>
      </c>
      <c r="H603">
        <v>1.3280000000000001</v>
      </c>
      <c r="I603">
        <v>1.339</v>
      </c>
      <c r="J603">
        <v>1.03</v>
      </c>
      <c r="K603">
        <v>1.081</v>
      </c>
      <c r="L603">
        <v>1.879</v>
      </c>
      <c r="M603">
        <v>1.5980000000000001</v>
      </c>
      <c r="N603">
        <v>1.8560000000000001</v>
      </c>
      <c r="O603">
        <v>1.31</v>
      </c>
      <c r="P603">
        <v>0.89200000000000002</v>
      </c>
    </row>
    <row r="604" spans="1:16" x14ac:dyDescent="0.35">
      <c r="A604" t="s">
        <v>114</v>
      </c>
      <c r="B604" t="s">
        <v>6</v>
      </c>
      <c r="C604" t="s">
        <v>7</v>
      </c>
      <c r="D604" t="s">
        <v>12</v>
      </c>
      <c r="E604" t="s">
        <v>13</v>
      </c>
      <c r="F604">
        <v>1.395</v>
      </c>
      <c r="G604">
        <v>1.6040000000000001</v>
      </c>
      <c r="H604">
        <v>1.5309999999999999</v>
      </c>
      <c r="I604">
        <v>1.59</v>
      </c>
      <c r="J604">
        <v>1.32</v>
      </c>
      <c r="K604">
        <v>1.337</v>
      </c>
      <c r="L604">
        <v>2.2170000000000001</v>
      </c>
      <c r="M604">
        <v>1.881</v>
      </c>
      <c r="N604">
        <v>2.1269999999999998</v>
      </c>
      <c r="O604">
        <v>1.4830000000000001</v>
      </c>
      <c r="P604">
        <v>1.01</v>
      </c>
    </row>
    <row r="605" spans="1:16" x14ac:dyDescent="0.35">
      <c r="A605" t="s">
        <v>114</v>
      </c>
      <c r="B605" t="s">
        <v>6</v>
      </c>
      <c r="C605" t="s">
        <v>14</v>
      </c>
      <c r="D605" t="s">
        <v>8</v>
      </c>
      <c r="E605" t="s">
        <v>9</v>
      </c>
      <c r="F605">
        <v>4.7670000000000003</v>
      </c>
      <c r="G605">
        <v>5.2</v>
      </c>
      <c r="H605">
        <v>6.4930000000000003</v>
      </c>
      <c r="I605">
        <v>6.0570000000000004</v>
      </c>
      <c r="J605">
        <v>5.899</v>
      </c>
      <c r="K605">
        <v>5.3120000000000003</v>
      </c>
      <c r="L605">
        <v>9.3859999999999992</v>
      </c>
      <c r="M605">
        <v>7.4210000000000003</v>
      </c>
      <c r="N605">
        <v>9.44</v>
      </c>
      <c r="O605">
        <v>6.3209999999999997</v>
      </c>
      <c r="P605">
        <v>4.0199999999999996</v>
      </c>
    </row>
    <row r="606" spans="1:16" x14ac:dyDescent="0.35">
      <c r="A606" t="s">
        <v>114</v>
      </c>
      <c r="B606" t="s">
        <v>6</v>
      </c>
      <c r="C606" t="s">
        <v>14</v>
      </c>
      <c r="D606" t="s">
        <v>10</v>
      </c>
      <c r="E606" t="s">
        <v>11</v>
      </c>
      <c r="F606">
        <v>1.617</v>
      </c>
      <c r="G606">
        <v>1.681</v>
      </c>
      <c r="H606">
        <v>1.9139999999999999</v>
      </c>
      <c r="I606">
        <v>2.0070000000000001</v>
      </c>
      <c r="J606">
        <v>1.9790000000000001</v>
      </c>
      <c r="K606">
        <v>1.863</v>
      </c>
      <c r="L606">
        <v>2.3610000000000002</v>
      </c>
      <c r="M606">
        <v>2.2090000000000001</v>
      </c>
      <c r="N606">
        <v>2.29</v>
      </c>
      <c r="O606">
        <v>1.5389999999999999</v>
      </c>
      <c r="P606">
        <v>1.0409999999999999</v>
      </c>
    </row>
    <row r="607" spans="1:16" x14ac:dyDescent="0.35">
      <c r="A607" t="s">
        <v>114</v>
      </c>
      <c r="B607" t="s">
        <v>6</v>
      </c>
      <c r="C607" t="s">
        <v>14</v>
      </c>
      <c r="D607" t="s">
        <v>12</v>
      </c>
      <c r="E607" t="s">
        <v>13</v>
      </c>
      <c r="F607">
        <v>1.9370000000000001</v>
      </c>
      <c r="G607">
        <v>2.012</v>
      </c>
      <c r="H607">
        <v>2.3479999999999999</v>
      </c>
      <c r="I607">
        <v>2.3849999999999998</v>
      </c>
      <c r="J607">
        <v>2.335</v>
      </c>
      <c r="K607">
        <v>2.161</v>
      </c>
      <c r="L607">
        <v>2.9220000000000002</v>
      </c>
      <c r="M607">
        <v>2.6030000000000002</v>
      </c>
      <c r="N607">
        <v>2.7050000000000001</v>
      </c>
      <c r="O607">
        <v>1.81</v>
      </c>
      <c r="P607">
        <v>1.206</v>
      </c>
    </row>
    <row r="608" spans="1:16" x14ac:dyDescent="0.35">
      <c r="A608" t="s">
        <v>115</v>
      </c>
      <c r="B608" t="s">
        <v>6</v>
      </c>
      <c r="C608" t="s">
        <v>7</v>
      </c>
      <c r="D608" t="s">
        <v>8</v>
      </c>
      <c r="E608" t="s">
        <v>9</v>
      </c>
      <c r="F608">
        <v>2.2989999999999999</v>
      </c>
      <c r="G608">
        <v>2.94</v>
      </c>
      <c r="H608">
        <v>2.9260000000000002</v>
      </c>
      <c r="I608">
        <v>2.9289999999999998</v>
      </c>
      <c r="J608">
        <v>2.9390000000000001</v>
      </c>
      <c r="K608">
        <v>2.9460000000000002</v>
      </c>
      <c r="L608">
        <v>3.6120000000000001</v>
      </c>
      <c r="M608">
        <v>3.5680000000000001</v>
      </c>
      <c r="N608">
        <v>3.1389999999999998</v>
      </c>
      <c r="O608">
        <v>3.0150000000000001</v>
      </c>
      <c r="P608">
        <v>2.956</v>
      </c>
    </row>
    <row r="609" spans="1:16" x14ac:dyDescent="0.35">
      <c r="A609" t="s">
        <v>115</v>
      </c>
      <c r="B609" t="s">
        <v>6</v>
      </c>
      <c r="C609" t="s">
        <v>7</v>
      </c>
      <c r="D609" t="s">
        <v>10</v>
      </c>
      <c r="E609" t="s">
        <v>11</v>
      </c>
      <c r="F609">
        <v>1.024</v>
      </c>
      <c r="G609">
        <v>1.3149999999999999</v>
      </c>
      <c r="H609">
        <v>1.3</v>
      </c>
      <c r="I609">
        <v>1.298</v>
      </c>
      <c r="J609">
        <v>1.3029999999999999</v>
      </c>
      <c r="K609">
        <v>1.304</v>
      </c>
      <c r="L609">
        <v>1.5649999999999999</v>
      </c>
      <c r="M609">
        <v>1.677</v>
      </c>
      <c r="N609">
        <v>1.446</v>
      </c>
      <c r="O609">
        <v>1.389</v>
      </c>
      <c r="P609">
        <v>1.357</v>
      </c>
    </row>
    <row r="610" spans="1:16" x14ac:dyDescent="0.35">
      <c r="A610" t="s">
        <v>115</v>
      </c>
      <c r="B610" t="s">
        <v>6</v>
      </c>
      <c r="C610" t="s">
        <v>7</v>
      </c>
      <c r="D610" t="s">
        <v>12</v>
      </c>
      <c r="E610" t="s">
        <v>13</v>
      </c>
      <c r="F610">
        <v>1.409</v>
      </c>
      <c r="G610">
        <v>1.806</v>
      </c>
      <c r="H610">
        <v>1.786</v>
      </c>
      <c r="I610">
        <v>1.7809999999999999</v>
      </c>
      <c r="J610">
        <v>1.782</v>
      </c>
      <c r="K610">
        <v>1.78</v>
      </c>
      <c r="L610">
        <v>2.15</v>
      </c>
      <c r="M610">
        <v>2.2069999999999999</v>
      </c>
      <c r="N610">
        <v>1.9159999999999999</v>
      </c>
      <c r="O610">
        <v>1.837</v>
      </c>
      <c r="P610">
        <v>1.794</v>
      </c>
    </row>
    <row r="611" spans="1:16" x14ac:dyDescent="0.35">
      <c r="A611" t="s">
        <v>115</v>
      </c>
      <c r="B611" t="s">
        <v>6</v>
      </c>
      <c r="C611" t="s">
        <v>14</v>
      </c>
      <c r="D611" t="s">
        <v>8</v>
      </c>
      <c r="E611" t="s">
        <v>9</v>
      </c>
      <c r="F611">
        <v>2.8050000000000002</v>
      </c>
      <c r="G611">
        <v>3.7130000000000001</v>
      </c>
      <c r="H611">
        <v>3.6970000000000001</v>
      </c>
      <c r="I611">
        <v>3.7090000000000001</v>
      </c>
      <c r="J611">
        <v>3.734</v>
      </c>
      <c r="K611">
        <v>3.7530000000000001</v>
      </c>
      <c r="L611">
        <v>4.6269999999999998</v>
      </c>
      <c r="M611">
        <v>4.6079999999999997</v>
      </c>
      <c r="N611">
        <v>4.0430000000000001</v>
      </c>
      <c r="O611">
        <v>3.8740000000000001</v>
      </c>
      <c r="P611">
        <v>3.798</v>
      </c>
    </row>
    <row r="612" spans="1:16" x14ac:dyDescent="0.35">
      <c r="A612" t="s">
        <v>115</v>
      </c>
      <c r="B612" t="s">
        <v>6</v>
      </c>
      <c r="C612" t="s">
        <v>14</v>
      </c>
      <c r="D612" t="s">
        <v>10</v>
      </c>
      <c r="E612" t="s">
        <v>11</v>
      </c>
      <c r="F612">
        <v>0.746</v>
      </c>
      <c r="G612">
        <v>0.93500000000000005</v>
      </c>
      <c r="H612">
        <v>0.92200000000000004</v>
      </c>
      <c r="I612">
        <v>0.92300000000000004</v>
      </c>
      <c r="J612">
        <v>0.92900000000000005</v>
      </c>
      <c r="K612">
        <v>0.93200000000000005</v>
      </c>
      <c r="L612">
        <v>1.323</v>
      </c>
      <c r="M612">
        <v>1.371</v>
      </c>
      <c r="N612">
        <v>1.054</v>
      </c>
      <c r="O612">
        <v>1.016</v>
      </c>
      <c r="P612">
        <v>0.98899999999999999</v>
      </c>
    </row>
    <row r="613" spans="1:16" x14ac:dyDescent="0.35">
      <c r="A613" t="s">
        <v>115</v>
      </c>
      <c r="B613" t="s">
        <v>6</v>
      </c>
      <c r="C613" t="s">
        <v>14</v>
      </c>
      <c r="D613" t="s">
        <v>12</v>
      </c>
      <c r="E613" t="s">
        <v>13</v>
      </c>
      <c r="F613">
        <v>1.369</v>
      </c>
      <c r="G613">
        <v>1.7749999999999999</v>
      </c>
      <c r="H613">
        <v>1.7529999999999999</v>
      </c>
      <c r="I613">
        <v>1.7470000000000001</v>
      </c>
      <c r="J613">
        <v>1.7490000000000001</v>
      </c>
      <c r="K613">
        <v>1.746</v>
      </c>
      <c r="L613">
        <v>2.2679999999999998</v>
      </c>
      <c r="M613">
        <v>2.2839999999999998</v>
      </c>
      <c r="N613">
        <v>1.883</v>
      </c>
      <c r="O613">
        <v>1.804</v>
      </c>
      <c r="P613">
        <v>1.7589999999999999</v>
      </c>
    </row>
    <row r="614" spans="1:16" x14ac:dyDescent="0.35">
      <c r="A614" t="s">
        <v>116</v>
      </c>
      <c r="B614" t="s">
        <v>6</v>
      </c>
      <c r="C614" t="s">
        <v>7</v>
      </c>
      <c r="D614" t="s">
        <v>8</v>
      </c>
      <c r="E614" t="s">
        <v>9</v>
      </c>
      <c r="F614">
        <v>7.07</v>
      </c>
      <c r="G614">
        <v>7.0570000000000004</v>
      </c>
      <c r="H614">
        <v>7.1289999999999996</v>
      </c>
      <c r="I614">
        <v>7.1760000000000002</v>
      </c>
      <c r="J614">
        <v>7.1349999999999998</v>
      </c>
      <c r="K614">
        <v>7.0620000000000003</v>
      </c>
      <c r="L614">
        <v>8.282</v>
      </c>
      <c r="M614">
        <v>8.0559999999999992</v>
      </c>
      <c r="N614">
        <v>7.2770000000000001</v>
      </c>
      <c r="O614">
        <v>7.1349999999999998</v>
      </c>
      <c r="P614">
        <v>7.0860000000000003</v>
      </c>
    </row>
    <row r="615" spans="1:16" x14ac:dyDescent="0.35">
      <c r="A615" t="s">
        <v>116</v>
      </c>
      <c r="B615" t="s">
        <v>6</v>
      </c>
      <c r="C615" t="s">
        <v>7</v>
      </c>
      <c r="D615" t="s">
        <v>10</v>
      </c>
      <c r="E615" t="s">
        <v>11</v>
      </c>
      <c r="F615">
        <v>5.3330000000000002</v>
      </c>
      <c r="G615">
        <v>5.3070000000000004</v>
      </c>
      <c r="H615">
        <v>5.3879999999999999</v>
      </c>
      <c r="I615">
        <v>5.4379999999999997</v>
      </c>
      <c r="J615">
        <v>5.3869999999999996</v>
      </c>
      <c r="K615">
        <v>5.2949999999999999</v>
      </c>
      <c r="L615">
        <v>5.9409999999999998</v>
      </c>
      <c r="M615">
        <v>6.1150000000000002</v>
      </c>
      <c r="N615">
        <v>5.5259999999999998</v>
      </c>
      <c r="O615">
        <v>5.4219999999999997</v>
      </c>
      <c r="P615">
        <v>5.3810000000000002</v>
      </c>
    </row>
    <row r="616" spans="1:16" x14ac:dyDescent="0.35">
      <c r="A616" t="s">
        <v>116</v>
      </c>
      <c r="B616" t="s">
        <v>6</v>
      </c>
      <c r="C616" t="s">
        <v>7</v>
      </c>
      <c r="D616" t="s">
        <v>12</v>
      </c>
      <c r="E616" t="s">
        <v>13</v>
      </c>
      <c r="F616">
        <v>5.85</v>
      </c>
      <c r="G616">
        <v>5.8230000000000004</v>
      </c>
      <c r="H616">
        <v>5.8970000000000002</v>
      </c>
      <c r="I616">
        <v>5.9429999999999996</v>
      </c>
      <c r="J616">
        <v>5.9</v>
      </c>
      <c r="K616">
        <v>5.819</v>
      </c>
      <c r="L616">
        <v>6.65</v>
      </c>
      <c r="M616">
        <v>6.702</v>
      </c>
      <c r="N616">
        <v>6.0590000000000002</v>
      </c>
      <c r="O616">
        <v>5.9450000000000003</v>
      </c>
      <c r="P616">
        <v>5.9</v>
      </c>
    </row>
    <row r="617" spans="1:16" x14ac:dyDescent="0.35">
      <c r="A617" t="s">
        <v>116</v>
      </c>
      <c r="B617" t="s">
        <v>6</v>
      </c>
      <c r="C617" t="s">
        <v>14</v>
      </c>
      <c r="D617" t="s">
        <v>8</v>
      </c>
      <c r="E617" t="s">
        <v>9</v>
      </c>
      <c r="F617">
        <v>6.423</v>
      </c>
      <c r="G617">
        <v>6.3970000000000002</v>
      </c>
      <c r="H617">
        <v>6.46</v>
      </c>
      <c r="I617">
        <v>6.4980000000000002</v>
      </c>
      <c r="J617">
        <v>6.4240000000000004</v>
      </c>
      <c r="K617">
        <v>6.319</v>
      </c>
      <c r="L617">
        <v>7.2549999999999999</v>
      </c>
      <c r="M617">
        <v>7.1219999999999999</v>
      </c>
      <c r="N617">
        <v>6.4349999999999996</v>
      </c>
      <c r="O617">
        <v>6.2949999999999999</v>
      </c>
      <c r="P617">
        <v>6.2670000000000003</v>
      </c>
    </row>
    <row r="618" spans="1:16" x14ac:dyDescent="0.35">
      <c r="A618" t="s">
        <v>116</v>
      </c>
      <c r="B618" t="s">
        <v>6</v>
      </c>
      <c r="C618" t="s">
        <v>14</v>
      </c>
      <c r="D618" t="s">
        <v>10</v>
      </c>
      <c r="E618" t="s">
        <v>11</v>
      </c>
      <c r="F618">
        <v>3.1480000000000001</v>
      </c>
      <c r="G618">
        <v>3.1240000000000001</v>
      </c>
      <c r="H618">
        <v>3.1739999999999999</v>
      </c>
      <c r="I618">
        <v>3.2040000000000002</v>
      </c>
      <c r="J618">
        <v>3.153</v>
      </c>
      <c r="K618">
        <v>3.0760000000000001</v>
      </c>
      <c r="L618">
        <v>3.7719999999999998</v>
      </c>
      <c r="M618">
        <v>3.802</v>
      </c>
      <c r="N618">
        <v>3.1840000000000002</v>
      </c>
      <c r="O618">
        <v>3.1539999999999999</v>
      </c>
      <c r="P618">
        <v>3.129</v>
      </c>
    </row>
    <row r="619" spans="1:16" x14ac:dyDescent="0.35">
      <c r="A619" t="s">
        <v>116</v>
      </c>
      <c r="B619" t="s">
        <v>6</v>
      </c>
      <c r="C619" t="s">
        <v>14</v>
      </c>
      <c r="D619" t="s">
        <v>12</v>
      </c>
      <c r="E619" t="s">
        <v>13</v>
      </c>
      <c r="F619">
        <v>4.0949999999999998</v>
      </c>
      <c r="G619">
        <v>4.0739999999999998</v>
      </c>
      <c r="H619">
        <v>4.1319999999999997</v>
      </c>
      <c r="I619">
        <v>4.1669999999999998</v>
      </c>
      <c r="J619">
        <v>4.1340000000000003</v>
      </c>
      <c r="K619">
        <v>4.0709999999999997</v>
      </c>
      <c r="L619">
        <v>4.875</v>
      </c>
      <c r="M619">
        <v>4.8630000000000004</v>
      </c>
      <c r="N619">
        <v>4.226</v>
      </c>
      <c r="O619">
        <v>4.1609999999999996</v>
      </c>
      <c r="P619">
        <v>4.1340000000000003</v>
      </c>
    </row>
    <row r="620" spans="1:16" x14ac:dyDescent="0.35">
      <c r="A620" t="s">
        <v>117</v>
      </c>
      <c r="B620" t="s">
        <v>6</v>
      </c>
      <c r="C620" t="s">
        <v>7</v>
      </c>
      <c r="D620" t="s">
        <v>8</v>
      </c>
      <c r="E620" t="s">
        <v>9</v>
      </c>
      <c r="F620">
        <v>11.315</v>
      </c>
      <c r="G620">
        <v>12.385999999999999</v>
      </c>
      <c r="H620">
        <v>11.968</v>
      </c>
      <c r="I620">
        <v>12.78</v>
      </c>
      <c r="J620">
        <v>13.346</v>
      </c>
      <c r="K620">
        <v>12.736000000000001</v>
      </c>
      <c r="L620">
        <v>13.518000000000001</v>
      </c>
      <c r="M620">
        <v>13.568</v>
      </c>
      <c r="N620">
        <v>10.967000000000001</v>
      </c>
      <c r="O620">
        <v>11.512</v>
      </c>
      <c r="P620">
        <v>11.837</v>
      </c>
    </row>
    <row r="621" spans="1:16" x14ac:dyDescent="0.35">
      <c r="A621" t="s">
        <v>117</v>
      </c>
      <c r="B621" t="s">
        <v>6</v>
      </c>
      <c r="C621" t="s">
        <v>7</v>
      </c>
      <c r="D621" t="s">
        <v>10</v>
      </c>
      <c r="E621" t="s">
        <v>11</v>
      </c>
      <c r="F621">
        <v>1.5209999999999999</v>
      </c>
      <c r="G621">
        <v>1.6220000000000001</v>
      </c>
      <c r="H621">
        <v>2.3540000000000001</v>
      </c>
      <c r="I621">
        <v>2.1139999999999999</v>
      </c>
      <c r="J621">
        <v>1.8240000000000001</v>
      </c>
      <c r="K621">
        <v>1.605</v>
      </c>
      <c r="L621">
        <v>3.1629999999999998</v>
      </c>
      <c r="M621">
        <v>2.6709999999999998</v>
      </c>
      <c r="N621">
        <v>2.58</v>
      </c>
      <c r="O621">
        <v>2.5019999999999998</v>
      </c>
      <c r="P621">
        <v>2.4670000000000001</v>
      </c>
    </row>
    <row r="622" spans="1:16" x14ac:dyDescent="0.35">
      <c r="A622" t="s">
        <v>117</v>
      </c>
      <c r="B622" t="s">
        <v>6</v>
      </c>
      <c r="C622" t="s">
        <v>7</v>
      </c>
      <c r="D622" t="s">
        <v>12</v>
      </c>
      <c r="E622" t="s">
        <v>13</v>
      </c>
      <c r="F622">
        <v>3.2210000000000001</v>
      </c>
      <c r="G622">
        <v>3.391</v>
      </c>
      <c r="H622">
        <v>3.9279999999999999</v>
      </c>
      <c r="I622">
        <v>3.8239999999999998</v>
      </c>
      <c r="J622">
        <v>3.6309999999999998</v>
      </c>
      <c r="K622">
        <v>3.4009999999999998</v>
      </c>
      <c r="L622">
        <v>4.681</v>
      </c>
      <c r="M622">
        <v>4.226</v>
      </c>
      <c r="N622">
        <v>3.8370000000000002</v>
      </c>
      <c r="O622">
        <v>3.8149999999999999</v>
      </c>
      <c r="P622">
        <v>3.7890000000000001</v>
      </c>
    </row>
    <row r="623" spans="1:16" x14ac:dyDescent="0.35">
      <c r="A623" t="s">
        <v>117</v>
      </c>
      <c r="B623" t="s">
        <v>6</v>
      </c>
      <c r="C623" t="s">
        <v>14</v>
      </c>
      <c r="D623" t="s">
        <v>8</v>
      </c>
      <c r="E623" t="s">
        <v>9</v>
      </c>
      <c r="F623">
        <v>9.0809999999999995</v>
      </c>
      <c r="G623">
        <v>10.523999999999999</v>
      </c>
      <c r="H623">
        <v>10.51</v>
      </c>
      <c r="I623">
        <v>10.757999999999999</v>
      </c>
      <c r="J623">
        <v>10.657999999999999</v>
      </c>
      <c r="K623">
        <v>10.289</v>
      </c>
      <c r="L623">
        <v>12.018000000000001</v>
      </c>
      <c r="M623">
        <v>11.339</v>
      </c>
      <c r="N623">
        <v>9.9860000000000007</v>
      </c>
      <c r="O623">
        <v>10.076000000000001</v>
      </c>
      <c r="P623">
        <v>10.028</v>
      </c>
    </row>
    <row r="624" spans="1:16" x14ac:dyDescent="0.35">
      <c r="A624" t="s">
        <v>117</v>
      </c>
      <c r="B624" t="s">
        <v>6</v>
      </c>
      <c r="C624" t="s">
        <v>14</v>
      </c>
      <c r="D624" t="s">
        <v>10</v>
      </c>
      <c r="E624" t="s">
        <v>11</v>
      </c>
      <c r="F624">
        <v>1.4370000000000001</v>
      </c>
      <c r="G624">
        <v>1.5289999999999999</v>
      </c>
      <c r="H624">
        <v>1.825</v>
      </c>
      <c r="I624">
        <v>1.833</v>
      </c>
      <c r="J624">
        <v>1.7789999999999999</v>
      </c>
      <c r="K624">
        <v>1.89</v>
      </c>
      <c r="L624">
        <v>3.2090000000000001</v>
      </c>
      <c r="M624">
        <v>2.8119999999999998</v>
      </c>
      <c r="N624">
        <v>2.456</v>
      </c>
      <c r="O624">
        <v>2.4449999999999998</v>
      </c>
      <c r="P624">
        <v>2.4550000000000001</v>
      </c>
    </row>
    <row r="625" spans="1:16" x14ac:dyDescent="0.35">
      <c r="A625" t="s">
        <v>117</v>
      </c>
      <c r="B625" t="s">
        <v>6</v>
      </c>
      <c r="C625" t="s">
        <v>14</v>
      </c>
      <c r="D625" t="s">
        <v>12</v>
      </c>
      <c r="E625" t="s">
        <v>13</v>
      </c>
      <c r="F625">
        <v>2.6709999999999998</v>
      </c>
      <c r="G625">
        <v>2.9209999999999998</v>
      </c>
      <c r="H625">
        <v>3.1360000000000001</v>
      </c>
      <c r="I625">
        <v>3.15</v>
      </c>
      <c r="J625">
        <v>3.0910000000000002</v>
      </c>
      <c r="K625">
        <v>3.1709999999999998</v>
      </c>
      <c r="L625">
        <v>4.4509999999999996</v>
      </c>
      <c r="M625">
        <v>3.9910000000000001</v>
      </c>
      <c r="N625">
        <v>3.496</v>
      </c>
      <c r="O625">
        <v>3.4790000000000001</v>
      </c>
      <c r="P625">
        <v>3.456</v>
      </c>
    </row>
    <row r="626" spans="1:16" x14ac:dyDescent="0.35">
      <c r="A626" t="s">
        <v>118</v>
      </c>
      <c r="B626" t="s">
        <v>6</v>
      </c>
      <c r="C626" t="s">
        <v>7</v>
      </c>
      <c r="D626" t="s">
        <v>8</v>
      </c>
      <c r="E626" t="s">
        <v>9</v>
      </c>
      <c r="F626">
        <v>13.593</v>
      </c>
      <c r="G626">
        <v>12.103999999999999</v>
      </c>
      <c r="H626">
        <v>10.57</v>
      </c>
      <c r="I626">
        <v>9.8940000000000001</v>
      </c>
      <c r="J626">
        <v>9.1769999999999996</v>
      </c>
      <c r="K626">
        <v>8.4250000000000007</v>
      </c>
      <c r="L626">
        <v>10.007999999999999</v>
      </c>
      <c r="M626">
        <v>9.7379999999999995</v>
      </c>
      <c r="N626">
        <v>9.2889999999999997</v>
      </c>
      <c r="O626">
        <v>8.9209999999999994</v>
      </c>
      <c r="P626">
        <v>9.0839999999999996</v>
      </c>
    </row>
    <row r="627" spans="1:16" x14ac:dyDescent="0.35">
      <c r="A627" t="s">
        <v>118</v>
      </c>
      <c r="B627" t="s">
        <v>6</v>
      </c>
      <c r="C627" t="s">
        <v>7</v>
      </c>
      <c r="D627" t="s">
        <v>10</v>
      </c>
      <c r="E627" t="s">
        <v>11</v>
      </c>
      <c r="F627">
        <v>5.36</v>
      </c>
      <c r="G627">
        <v>4.298</v>
      </c>
      <c r="H627">
        <v>3.2509999999999999</v>
      </c>
      <c r="I627">
        <v>3.0009999999999999</v>
      </c>
      <c r="J627">
        <v>2.7509999999999999</v>
      </c>
      <c r="K627">
        <v>2.5</v>
      </c>
      <c r="L627">
        <v>2.8250000000000002</v>
      </c>
      <c r="M627">
        <v>2.8849999999999998</v>
      </c>
      <c r="N627">
        <v>2.6539999999999999</v>
      </c>
      <c r="O627">
        <v>2.6139999999999999</v>
      </c>
      <c r="P627">
        <v>2.6520000000000001</v>
      </c>
    </row>
    <row r="628" spans="1:16" x14ac:dyDescent="0.35">
      <c r="A628" t="s">
        <v>118</v>
      </c>
      <c r="B628" t="s">
        <v>6</v>
      </c>
      <c r="C628" t="s">
        <v>7</v>
      </c>
      <c r="D628" t="s">
        <v>12</v>
      </c>
      <c r="E628" t="s">
        <v>13</v>
      </c>
      <c r="F628">
        <v>7.7160000000000002</v>
      </c>
      <c r="G628">
        <v>6.4390000000000001</v>
      </c>
      <c r="H628">
        <v>5.1719999999999997</v>
      </c>
      <c r="I628">
        <v>4.7119999999999997</v>
      </c>
      <c r="J628">
        <v>4.2469999999999999</v>
      </c>
      <c r="K628">
        <v>3.7839999999999998</v>
      </c>
      <c r="L628">
        <v>4.2640000000000002</v>
      </c>
      <c r="M628">
        <v>4.1760000000000002</v>
      </c>
      <c r="N628">
        <v>3.782</v>
      </c>
      <c r="O628">
        <v>3.65</v>
      </c>
      <c r="P628">
        <v>3.681</v>
      </c>
    </row>
    <row r="629" spans="1:16" x14ac:dyDescent="0.35">
      <c r="A629" t="s">
        <v>118</v>
      </c>
      <c r="B629" t="s">
        <v>6</v>
      </c>
      <c r="C629" t="s">
        <v>14</v>
      </c>
      <c r="D629" t="s">
        <v>8</v>
      </c>
      <c r="E629" t="s">
        <v>9</v>
      </c>
      <c r="F629">
        <v>20.952000000000002</v>
      </c>
      <c r="G629">
        <v>19.614000000000001</v>
      </c>
      <c r="H629">
        <v>18.138000000000002</v>
      </c>
      <c r="I629">
        <v>17.943999999999999</v>
      </c>
      <c r="J629">
        <v>17.544</v>
      </c>
      <c r="K629">
        <v>17.001999999999999</v>
      </c>
      <c r="L629">
        <v>20.222999999999999</v>
      </c>
      <c r="M629">
        <v>19.353000000000002</v>
      </c>
      <c r="N629">
        <v>18.721</v>
      </c>
      <c r="O629">
        <v>18.190000000000001</v>
      </c>
      <c r="P629">
        <v>18.643000000000001</v>
      </c>
    </row>
    <row r="630" spans="1:16" x14ac:dyDescent="0.35">
      <c r="A630" t="s">
        <v>118</v>
      </c>
      <c r="B630" t="s">
        <v>6</v>
      </c>
      <c r="C630" t="s">
        <v>14</v>
      </c>
      <c r="D630" t="s">
        <v>10</v>
      </c>
      <c r="E630" t="s">
        <v>11</v>
      </c>
      <c r="F630">
        <v>3.9279999999999999</v>
      </c>
      <c r="G630">
        <v>3.6949999999999998</v>
      </c>
      <c r="H630">
        <v>3.4319999999999999</v>
      </c>
      <c r="I630">
        <v>3.258</v>
      </c>
      <c r="J630">
        <v>3.0569999999999999</v>
      </c>
      <c r="K630">
        <v>2.843</v>
      </c>
      <c r="L630">
        <v>3.819</v>
      </c>
      <c r="M630">
        <v>3.609</v>
      </c>
      <c r="N630">
        <v>2.9940000000000002</v>
      </c>
      <c r="O630">
        <v>2.9649999999999999</v>
      </c>
      <c r="P630">
        <v>3.0640000000000001</v>
      </c>
    </row>
    <row r="631" spans="1:16" x14ac:dyDescent="0.35">
      <c r="A631" t="s">
        <v>118</v>
      </c>
      <c r="B631" t="s">
        <v>6</v>
      </c>
      <c r="C631" t="s">
        <v>14</v>
      </c>
      <c r="D631" t="s">
        <v>12</v>
      </c>
      <c r="E631" t="s">
        <v>13</v>
      </c>
      <c r="F631">
        <v>7.3579999999999997</v>
      </c>
      <c r="G631">
        <v>6.6840000000000002</v>
      </c>
      <c r="H631">
        <v>6.0069999999999997</v>
      </c>
      <c r="I631">
        <v>5.625</v>
      </c>
      <c r="J631">
        <v>5.2329999999999997</v>
      </c>
      <c r="K631">
        <v>4.843</v>
      </c>
      <c r="L631">
        <v>5.9189999999999996</v>
      </c>
      <c r="M631">
        <v>5.4610000000000003</v>
      </c>
      <c r="N631">
        <v>4.6079999999999997</v>
      </c>
      <c r="O631">
        <v>4.43</v>
      </c>
      <c r="P631">
        <v>4.5010000000000003</v>
      </c>
    </row>
    <row r="632" spans="1:16" x14ac:dyDescent="0.35">
      <c r="A632" t="s">
        <v>119</v>
      </c>
      <c r="B632" t="s">
        <v>6</v>
      </c>
      <c r="C632" t="s">
        <v>7</v>
      </c>
      <c r="D632" t="s">
        <v>8</v>
      </c>
      <c r="E632" t="s">
        <v>9</v>
      </c>
      <c r="F632">
        <v>2.1629999999999998</v>
      </c>
      <c r="G632">
        <v>2.048</v>
      </c>
      <c r="H632">
        <v>2.0030000000000001</v>
      </c>
      <c r="I632">
        <v>2.0779999999999998</v>
      </c>
      <c r="J632">
        <v>2.1549999999999998</v>
      </c>
      <c r="K632">
        <v>4.3250000000000002</v>
      </c>
      <c r="L632">
        <v>7.577</v>
      </c>
      <c r="M632">
        <v>3.9750000000000001</v>
      </c>
      <c r="N632">
        <v>4.2679999999999998</v>
      </c>
      <c r="O632">
        <v>4.6210000000000004</v>
      </c>
      <c r="P632">
        <v>4.6769999999999996</v>
      </c>
    </row>
    <row r="633" spans="1:16" x14ac:dyDescent="0.35">
      <c r="A633" t="s">
        <v>119</v>
      </c>
      <c r="B633" t="s">
        <v>6</v>
      </c>
      <c r="C633" t="s">
        <v>7</v>
      </c>
      <c r="D633" t="s">
        <v>10</v>
      </c>
      <c r="E633" t="s">
        <v>11</v>
      </c>
      <c r="F633">
        <v>1.1160000000000001</v>
      </c>
      <c r="G633">
        <v>0.99299999999999999</v>
      </c>
      <c r="H633">
        <v>0.94499999999999995</v>
      </c>
      <c r="I633">
        <v>1.101</v>
      </c>
      <c r="J633">
        <v>1.266</v>
      </c>
      <c r="K633">
        <v>1.5149999999999999</v>
      </c>
      <c r="L633">
        <v>1.7909999999999999</v>
      </c>
      <c r="M633">
        <v>1.7430000000000001</v>
      </c>
      <c r="N633">
        <v>2.4369999999999998</v>
      </c>
      <c r="O633">
        <v>2.4860000000000002</v>
      </c>
      <c r="P633">
        <v>2.4729999999999999</v>
      </c>
    </row>
    <row r="634" spans="1:16" x14ac:dyDescent="0.35">
      <c r="A634" t="s">
        <v>119</v>
      </c>
      <c r="B634" t="s">
        <v>6</v>
      </c>
      <c r="C634" t="s">
        <v>7</v>
      </c>
      <c r="D634" t="s">
        <v>12</v>
      </c>
      <c r="E634" t="s">
        <v>13</v>
      </c>
      <c r="F634">
        <v>1.45</v>
      </c>
      <c r="G634">
        <v>1.3480000000000001</v>
      </c>
      <c r="H634">
        <v>1.3009999999999999</v>
      </c>
      <c r="I634">
        <v>1.4279999999999999</v>
      </c>
      <c r="J634">
        <v>1.5549999999999999</v>
      </c>
      <c r="K634">
        <v>2.3940000000000001</v>
      </c>
      <c r="L634">
        <v>3.5419999999999998</v>
      </c>
      <c r="M634">
        <v>2.4180000000000001</v>
      </c>
      <c r="N634">
        <v>2.9910000000000001</v>
      </c>
      <c r="O634">
        <v>3.141</v>
      </c>
      <c r="P634">
        <v>3.1560000000000001</v>
      </c>
    </row>
    <row r="635" spans="1:16" x14ac:dyDescent="0.35">
      <c r="A635" t="s">
        <v>119</v>
      </c>
      <c r="B635" t="s">
        <v>6</v>
      </c>
      <c r="C635" t="s">
        <v>14</v>
      </c>
      <c r="D635" t="s">
        <v>8</v>
      </c>
      <c r="E635" t="s">
        <v>9</v>
      </c>
      <c r="F635">
        <v>2.3959999999999999</v>
      </c>
      <c r="G635">
        <v>2.3170000000000002</v>
      </c>
      <c r="H635">
        <v>2.2589999999999999</v>
      </c>
      <c r="I635">
        <v>2.3620000000000001</v>
      </c>
      <c r="J635">
        <v>2.4729999999999999</v>
      </c>
      <c r="K635">
        <v>3.9329999999999998</v>
      </c>
      <c r="L635">
        <v>6.1669999999999998</v>
      </c>
      <c r="M635">
        <v>3.7549999999999999</v>
      </c>
      <c r="N635">
        <v>4.1529999999999996</v>
      </c>
      <c r="O635">
        <v>4.5270000000000001</v>
      </c>
      <c r="P635">
        <v>4.54</v>
      </c>
    </row>
    <row r="636" spans="1:16" x14ac:dyDescent="0.35">
      <c r="A636" t="s">
        <v>119</v>
      </c>
      <c r="B636" t="s">
        <v>6</v>
      </c>
      <c r="C636" t="s">
        <v>14</v>
      </c>
      <c r="D636" t="s">
        <v>10</v>
      </c>
      <c r="E636" t="s">
        <v>11</v>
      </c>
      <c r="F636">
        <v>1.298</v>
      </c>
      <c r="G636">
        <v>1.1499999999999999</v>
      </c>
      <c r="H636">
        <v>1.079</v>
      </c>
      <c r="I636">
        <v>1.204</v>
      </c>
      <c r="J636">
        <v>1.34</v>
      </c>
      <c r="K636">
        <v>1.6859999999999999</v>
      </c>
      <c r="L636">
        <v>2.5219999999999998</v>
      </c>
      <c r="M636">
        <v>1.9570000000000001</v>
      </c>
      <c r="N636">
        <v>2.8849999999999998</v>
      </c>
      <c r="O636">
        <v>2.86</v>
      </c>
      <c r="P636">
        <v>2.8069999999999999</v>
      </c>
    </row>
    <row r="637" spans="1:16" x14ac:dyDescent="0.35">
      <c r="A637" t="s">
        <v>119</v>
      </c>
      <c r="B637" t="s">
        <v>6</v>
      </c>
      <c r="C637" t="s">
        <v>14</v>
      </c>
      <c r="D637" t="s">
        <v>12</v>
      </c>
      <c r="E637" t="s">
        <v>13</v>
      </c>
      <c r="F637">
        <v>1.623</v>
      </c>
      <c r="G637">
        <v>1.484</v>
      </c>
      <c r="H637">
        <v>1.421</v>
      </c>
      <c r="I637">
        <v>1.5429999999999999</v>
      </c>
      <c r="J637">
        <v>1.6639999999999999</v>
      </c>
      <c r="K637">
        <v>2.3140000000000001</v>
      </c>
      <c r="L637">
        <v>3.5219999999999998</v>
      </c>
      <c r="M637">
        <v>2.4529999999999998</v>
      </c>
      <c r="N637">
        <v>3.2320000000000002</v>
      </c>
      <c r="O637">
        <v>3.3220000000000001</v>
      </c>
      <c r="P637">
        <v>3.2919999999999998</v>
      </c>
    </row>
    <row r="638" spans="1:16" x14ac:dyDescent="0.35">
      <c r="A638" t="s">
        <v>120</v>
      </c>
      <c r="B638" t="s">
        <v>6</v>
      </c>
      <c r="C638" t="s">
        <v>7</v>
      </c>
      <c r="D638" t="s">
        <v>8</v>
      </c>
      <c r="E638" t="s">
        <v>9</v>
      </c>
      <c r="F638">
        <v>9.4939999999999998</v>
      </c>
      <c r="G638">
        <v>9.8109999999999999</v>
      </c>
      <c r="H638">
        <v>11.332000000000001</v>
      </c>
      <c r="I638">
        <v>9.9079999999999995</v>
      </c>
      <c r="J638">
        <v>6.7510000000000003</v>
      </c>
      <c r="K638">
        <v>7.9720000000000004</v>
      </c>
      <c r="L638">
        <v>8.0830000000000002</v>
      </c>
      <c r="M638">
        <v>6.4790000000000001</v>
      </c>
      <c r="N638">
        <v>5.6319999999999997</v>
      </c>
      <c r="O638">
        <v>4.0279999999999996</v>
      </c>
      <c r="P638">
        <v>3.5640000000000001</v>
      </c>
    </row>
    <row r="639" spans="1:16" x14ac:dyDescent="0.35">
      <c r="A639" t="s">
        <v>120</v>
      </c>
      <c r="B639" t="s">
        <v>6</v>
      </c>
      <c r="C639" t="s">
        <v>7</v>
      </c>
      <c r="D639" t="s">
        <v>10</v>
      </c>
      <c r="E639" t="s">
        <v>11</v>
      </c>
      <c r="F639">
        <v>4.1349999999999998</v>
      </c>
      <c r="G639">
        <v>4.5419999999999998</v>
      </c>
      <c r="H639">
        <v>4.0970000000000004</v>
      </c>
      <c r="I639">
        <v>3.2989999999999999</v>
      </c>
      <c r="J639">
        <v>2.9460000000000002</v>
      </c>
      <c r="K639">
        <v>3.4140000000000001</v>
      </c>
      <c r="L639">
        <v>4.0309999999999997</v>
      </c>
      <c r="M639">
        <v>2.7080000000000002</v>
      </c>
      <c r="N639">
        <v>2.2999999999999998</v>
      </c>
      <c r="O639">
        <v>2.359</v>
      </c>
      <c r="P639">
        <v>2.4159999999999999</v>
      </c>
    </row>
    <row r="640" spans="1:16" x14ac:dyDescent="0.35">
      <c r="A640" t="s">
        <v>120</v>
      </c>
      <c r="B640" t="s">
        <v>6</v>
      </c>
      <c r="C640" t="s">
        <v>7</v>
      </c>
      <c r="D640" t="s">
        <v>12</v>
      </c>
      <c r="E640" t="s">
        <v>13</v>
      </c>
      <c r="F640">
        <v>5.0910000000000002</v>
      </c>
      <c r="G640">
        <v>5.3920000000000003</v>
      </c>
      <c r="H640">
        <v>5.1740000000000004</v>
      </c>
      <c r="I640">
        <v>4.2560000000000002</v>
      </c>
      <c r="J640">
        <v>3.4980000000000002</v>
      </c>
      <c r="K640">
        <v>4.016</v>
      </c>
      <c r="L640">
        <v>4.5039999999999996</v>
      </c>
      <c r="M640">
        <v>3.081</v>
      </c>
      <c r="N640">
        <v>2.6349999999999998</v>
      </c>
      <c r="O640">
        <v>2.5190000000000001</v>
      </c>
      <c r="P640">
        <v>2.5249999999999999</v>
      </c>
    </row>
    <row r="641" spans="1:16" x14ac:dyDescent="0.35">
      <c r="A641" t="s">
        <v>120</v>
      </c>
      <c r="B641" t="s">
        <v>6</v>
      </c>
      <c r="C641" t="s">
        <v>14</v>
      </c>
      <c r="D641" t="s">
        <v>8</v>
      </c>
      <c r="E641" t="s">
        <v>9</v>
      </c>
      <c r="F641">
        <v>13.606999999999999</v>
      </c>
      <c r="G641">
        <v>13.122999999999999</v>
      </c>
      <c r="H641">
        <v>10.141</v>
      </c>
      <c r="I641">
        <v>11.076000000000001</v>
      </c>
      <c r="J641">
        <v>11.12</v>
      </c>
      <c r="K641">
        <v>10.476000000000001</v>
      </c>
      <c r="L641">
        <v>13.204000000000001</v>
      </c>
      <c r="M641">
        <v>13.798999999999999</v>
      </c>
      <c r="N641">
        <v>10.928000000000001</v>
      </c>
      <c r="O641">
        <v>12.423</v>
      </c>
      <c r="P641">
        <v>11.177</v>
      </c>
    </row>
    <row r="642" spans="1:16" x14ac:dyDescent="0.35">
      <c r="A642" t="s">
        <v>120</v>
      </c>
      <c r="B642" t="s">
        <v>6</v>
      </c>
      <c r="C642" t="s">
        <v>14</v>
      </c>
      <c r="D642" t="s">
        <v>10</v>
      </c>
      <c r="E642" t="s">
        <v>11</v>
      </c>
      <c r="F642">
        <v>5.0570000000000004</v>
      </c>
      <c r="G642">
        <v>4.3159999999999998</v>
      </c>
      <c r="H642">
        <v>3.62</v>
      </c>
      <c r="I642">
        <v>2.927</v>
      </c>
      <c r="J642">
        <v>2.8860000000000001</v>
      </c>
      <c r="K642">
        <v>2.532</v>
      </c>
      <c r="L642">
        <v>3.28</v>
      </c>
      <c r="M642">
        <v>2.71</v>
      </c>
      <c r="N642">
        <v>2.4580000000000002</v>
      </c>
      <c r="O642">
        <v>1.8260000000000001</v>
      </c>
      <c r="P642">
        <v>1.6439999999999999</v>
      </c>
    </row>
    <row r="643" spans="1:16" x14ac:dyDescent="0.35">
      <c r="A643" t="s">
        <v>120</v>
      </c>
      <c r="B643" t="s">
        <v>6</v>
      </c>
      <c r="C643" t="s">
        <v>14</v>
      </c>
      <c r="D643" t="s">
        <v>12</v>
      </c>
      <c r="E643" t="s">
        <v>13</v>
      </c>
      <c r="F643">
        <v>6.109</v>
      </c>
      <c r="G643">
        <v>5.3719999999999999</v>
      </c>
      <c r="H643">
        <v>4.3819999999999997</v>
      </c>
      <c r="I643">
        <v>3.835</v>
      </c>
      <c r="J643">
        <v>3.7669999999999999</v>
      </c>
      <c r="K643">
        <v>3.355</v>
      </c>
      <c r="L643">
        <v>4.2439999999999998</v>
      </c>
      <c r="M643">
        <v>3.6019999999999999</v>
      </c>
      <c r="N643">
        <v>3.1240000000000001</v>
      </c>
      <c r="O643">
        <v>2.66</v>
      </c>
      <c r="P643">
        <v>2.37</v>
      </c>
    </row>
    <row r="644" spans="1:16" x14ac:dyDescent="0.35">
      <c r="A644" t="s">
        <v>121</v>
      </c>
      <c r="B644" t="s">
        <v>6</v>
      </c>
      <c r="C644" t="s">
        <v>7</v>
      </c>
      <c r="D644" t="s">
        <v>8</v>
      </c>
      <c r="E644" t="s">
        <v>9</v>
      </c>
      <c r="F644">
        <v>20.045000000000002</v>
      </c>
      <c r="G644">
        <v>21.602</v>
      </c>
      <c r="H644">
        <v>23.44</v>
      </c>
      <c r="I644">
        <v>25.042999999999999</v>
      </c>
      <c r="J644">
        <v>27.818000000000001</v>
      </c>
      <c r="K644">
        <v>30.21</v>
      </c>
      <c r="L644">
        <v>33.450000000000003</v>
      </c>
      <c r="M644">
        <v>32.637</v>
      </c>
      <c r="N644">
        <v>31.463999999999999</v>
      </c>
      <c r="O644">
        <v>31.053999999999998</v>
      </c>
      <c r="P644">
        <v>30.757000000000001</v>
      </c>
    </row>
    <row r="645" spans="1:16" x14ac:dyDescent="0.35">
      <c r="A645" t="s">
        <v>121</v>
      </c>
      <c r="B645" t="s">
        <v>6</v>
      </c>
      <c r="C645" t="s">
        <v>7</v>
      </c>
      <c r="D645" t="s">
        <v>10</v>
      </c>
      <c r="E645" t="s">
        <v>11</v>
      </c>
      <c r="F645">
        <v>10.207000000000001</v>
      </c>
      <c r="G645">
        <v>9.6669999999999998</v>
      </c>
      <c r="H645">
        <v>9.2799999999999994</v>
      </c>
      <c r="I645">
        <v>8.7460000000000004</v>
      </c>
      <c r="J645">
        <v>10.468</v>
      </c>
      <c r="K645">
        <v>12.016</v>
      </c>
      <c r="L645">
        <v>12.47</v>
      </c>
      <c r="M645">
        <v>12.946</v>
      </c>
      <c r="N645">
        <v>12.579000000000001</v>
      </c>
      <c r="O645">
        <v>12.375999999999999</v>
      </c>
      <c r="P645">
        <v>12.21</v>
      </c>
    </row>
    <row r="646" spans="1:16" x14ac:dyDescent="0.35">
      <c r="A646" t="s">
        <v>121</v>
      </c>
      <c r="B646" t="s">
        <v>6</v>
      </c>
      <c r="C646" t="s">
        <v>7</v>
      </c>
      <c r="D646" t="s">
        <v>12</v>
      </c>
      <c r="E646" t="s">
        <v>13</v>
      </c>
      <c r="F646">
        <v>12.098000000000001</v>
      </c>
      <c r="G646">
        <v>11.877000000000001</v>
      </c>
      <c r="H646">
        <v>11.805</v>
      </c>
      <c r="I646">
        <v>11.542999999999999</v>
      </c>
      <c r="J646">
        <v>13.411</v>
      </c>
      <c r="K646">
        <v>15.06</v>
      </c>
      <c r="L646">
        <v>15.933</v>
      </c>
      <c r="M646">
        <v>16.187999999999999</v>
      </c>
      <c r="N646">
        <v>15.631</v>
      </c>
      <c r="O646">
        <v>15.385</v>
      </c>
      <c r="P646">
        <v>15.194000000000001</v>
      </c>
    </row>
    <row r="647" spans="1:16" x14ac:dyDescent="0.35">
      <c r="A647" t="s">
        <v>121</v>
      </c>
      <c r="B647" t="s">
        <v>6</v>
      </c>
      <c r="C647" t="s">
        <v>14</v>
      </c>
      <c r="D647" t="s">
        <v>8</v>
      </c>
      <c r="E647" t="s">
        <v>9</v>
      </c>
      <c r="F647">
        <v>15.933999999999999</v>
      </c>
      <c r="G647">
        <v>16.88</v>
      </c>
      <c r="H647">
        <v>18.023</v>
      </c>
      <c r="I647">
        <v>18.936</v>
      </c>
      <c r="J647">
        <v>19.57</v>
      </c>
      <c r="K647">
        <v>20.065000000000001</v>
      </c>
      <c r="L647">
        <v>21.748999999999999</v>
      </c>
      <c r="M647">
        <v>21.491</v>
      </c>
      <c r="N647">
        <v>20.795999999999999</v>
      </c>
      <c r="O647">
        <v>20.483000000000001</v>
      </c>
      <c r="P647">
        <v>20.254999999999999</v>
      </c>
    </row>
    <row r="648" spans="1:16" x14ac:dyDescent="0.35">
      <c r="A648" t="s">
        <v>121</v>
      </c>
      <c r="B648" t="s">
        <v>6</v>
      </c>
      <c r="C648" t="s">
        <v>14</v>
      </c>
      <c r="D648" t="s">
        <v>10</v>
      </c>
      <c r="E648" t="s">
        <v>11</v>
      </c>
      <c r="F648">
        <v>7.4770000000000003</v>
      </c>
      <c r="G648">
        <v>7.5670000000000002</v>
      </c>
      <c r="H648">
        <v>7.7759999999999998</v>
      </c>
      <c r="I648">
        <v>7.8419999999999996</v>
      </c>
      <c r="J648">
        <v>6.8140000000000001</v>
      </c>
      <c r="K648">
        <v>5.6369999999999996</v>
      </c>
      <c r="L648">
        <v>6.1269999999999998</v>
      </c>
      <c r="M648">
        <v>6.2539999999999996</v>
      </c>
      <c r="N648">
        <v>5.8920000000000003</v>
      </c>
      <c r="O648">
        <v>5.7649999999999997</v>
      </c>
      <c r="P648">
        <v>5.6550000000000002</v>
      </c>
    </row>
    <row r="649" spans="1:16" x14ac:dyDescent="0.35">
      <c r="A649" t="s">
        <v>121</v>
      </c>
      <c r="B649" t="s">
        <v>6</v>
      </c>
      <c r="C649" t="s">
        <v>14</v>
      </c>
      <c r="D649" t="s">
        <v>12</v>
      </c>
      <c r="E649" t="s">
        <v>13</v>
      </c>
      <c r="F649">
        <v>8.9960000000000004</v>
      </c>
      <c r="G649">
        <v>9.2129999999999992</v>
      </c>
      <c r="H649">
        <v>9.5579999999999998</v>
      </c>
      <c r="I649">
        <v>9.7390000000000008</v>
      </c>
      <c r="J649">
        <v>8.9849999999999994</v>
      </c>
      <c r="K649">
        <v>8.0830000000000002</v>
      </c>
      <c r="L649">
        <v>8.77</v>
      </c>
      <c r="M649">
        <v>8.8610000000000007</v>
      </c>
      <c r="N649">
        <v>8.3719999999999999</v>
      </c>
      <c r="O649">
        <v>8.2390000000000008</v>
      </c>
      <c r="P649">
        <v>8.1270000000000007</v>
      </c>
    </row>
    <row r="650" spans="1:16" x14ac:dyDescent="0.35">
      <c r="A650" t="s">
        <v>122</v>
      </c>
      <c r="B650" t="s">
        <v>6</v>
      </c>
      <c r="C650" t="s">
        <v>7</v>
      </c>
      <c r="D650" t="s">
        <v>8</v>
      </c>
      <c r="E650" t="s">
        <v>9</v>
      </c>
      <c r="F650">
        <v>32.258000000000003</v>
      </c>
      <c r="G650">
        <v>31.285</v>
      </c>
      <c r="H650">
        <v>29.751999999999999</v>
      </c>
      <c r="I650">
        <v>31.102</v>
      </c>
      <c r="J650">
        <v>28.132999999999999</v>
      </c>
      <c r="K650">
        <v>28.614999999999998</v>
      </c>
      <c r="L650">
        <v>28.154</v>
      </c>
      <c r="M650">
        <v>25.535</v>
      </c>
      <c r="N650">
        <v>24.192</v>
      </c>
      <c r="O650">
        <v>20.713999999999999</v>
      </c>
      <c r="P650">
        <v>19.341000000000001</v>
      </c>
    </row>
    <row r="651" spans="1:16" x14ac:dyDescent="0.35">
      <c r="A651" t="s">
        <v>122</v>
      </c>
      <c r="B651" t="s">
        <v>6</v>
      </c>
      <c r="C651" t="s">
        <v>7</v>
      </c>
      <c r="D651" t="s">
        <v>10</v>
      </c>
      <c r="E651" t="s">
        <v>11</v>
      </c>
      <c r="F651">
        <v>7.3680000000000003</v>
      </c>
      <c r="G651">
        <v>7.1449999999999996</v>
      </c>
      <c r="H651">
        <v>7.0869999999999997</v>
      </c>
      <c r="I651">
        <v>6.5110000000000001</v>
      </c>
      <c r="J651">
        <v>6.3079999999999998</v>
      </c>
      <c r="K651">
        <v>6.8179999999999996</v>
      </c>
      <c r="L651">
        <v>7.6230000000000002</v>
      </c>
      <c r="M651">
        <v>6.4180000000000001</v>
      </c>
      <c r="N651">
        <v>6.63</v>
      </c>
      <c r="O651">
        <v>5.4450000000000003</v>
      </c>
      <c r="P651">
        <v>4.681</v>
      </c>
    </row>
    <row r="652" spans="1:16" x14ac:dyDescent="0.35">
      <c r="A652" t="s">
        <v>122</v>
      </c>
      <c r="B652" t="s">
        <v>6</v>
      </c>
      <c r="C652" t="s">
        <v>7</v>
      </c>
      <c r="D652" t="s">
        <v>12</v>
      </c>
      <c r="E652" t="s">
        <v>13</v>
      </c>
      <c r="F652">
        <v>10.858000000000001</v>
      </c>
      <c r="G652">
        <v>10.717000000000001</v>
      </c>
      <c r="H652">
        <v>10.433</v>
      </c>
      <c r="I652">
        <v>10.066000000000001</v>
      </c>
      <c r="J652">
        <v>9.5489999999999995</v>
      </c>
      <c r="K652">
        <v>9.7200000000000006</v>
      </c>
      <c r="L652">
        <v>10.217000000000001</v>
      </c>
      <c r="M652">
        <v>8.6549999999999994</v>
      </c>
      <c r="N652">
        <v>8.5020000000000007</v>
      </c>
      <c r="O652">
        <v>7.0389999999999997</v>
      </c>
      <c r="P652">
        <v>6.1970000000000001</v>
      </c>
    </row>
    <row r="653" spans="1:16" x14ac:dyDescent="0.35">
      <c r="A653" t="s">
        <v>122</v>
      </c>
      <c r="B653" t="s">
        <v>6</v>
      </c>
      <c r="C653" t="s">
        <v>14</v>
      </c>
      <c r="D653" t="s">
        <v>8</v>
      </c>
      <c r="E653" t="s">
        <v>9</v>
      </c>
      <c r="F653">
        <v>19.579999999999998</v>
      </c>
      <c r="G653">
        <v>21.327999999999999</v>
      </c>
      <c r="H653">
        <v>17.776</v>
      </c>
      <c r="I653">
        <v>18.843</v>
      </c>
      <c r="J653">
        <v>21.004999999999999</v>
      </c>
      <c r="K653">
        <v>17.094999999999999</v>
      </c>
      <c r="L653">
        <v>22.047999999999998</v>
      </c>
      <c r="M653">
        <v>24.260999999999999</v>
      </c>
      <c r="N653">
        <v>20.052</v>
      </c>
      <c r="O653">
        <v>16.818999999999999</v>
      </c>
      <c r="P653">
        <v>15.282</v>
      </c>
    </row>
    <row r="654" spans="1:16" x14ac:dyDescent="0.35">
      <c r="A654" t="s">
        <v>122</v>
      </c>
      <c r="B654" t="s">
        <v>6</v>
      </c>
      <c r="C654" t="s">
        <v>14</v>
      </c>
      <c r="D654" t="s">
        <v>10</v>
      </c>
      <c r="E654" t="s">
        <v>11</v>
      </c>
      <c r="F654">
        <v>3.3079999999999998</v>
      </c>
      <c r="G654">
        <v>2.968</v>
      </c>
      <c r="H654">
        <v>2.6880000000000002</v>
      </c>
      <c r="I654">
        <v>2.7549999999999999</v>
      </c>
      <c r="J654">
        <v>2.222</v>
      </c>
      <c r="K654">
        <v>2.4430000000000001</v>
      </c>
      <c r="L654">
        <v>5.9550000000000001</v>
      </c>
      <c r="M654">
        <v>5.4290000000000003</v>
      </c>
      <c r="N654">
        <v>3.2959999999999998</v>
      </c>
      <c r="O654">
        <v>1.952</v>
      </c>
      <c r="P654">
        <v>1.4590000000000001</v>
      </c>
    </row>
    <row r="655" spans="1:16" x14ac:dyDescent="0.35">
      <c r="A655" t="s">
        <v>122</v>
      </c>
      <c r="B655" t="s">
        <v>6</v>
      </c>
      <c r="C655" t="s">
        <v>14</v>
      </c>
      <c r="D655" t="s">
        <v>12</v>
      </c>
      <c r="E655" t="s">
        <v>13</v>
      </c>
      <c r="F655">
        <v>5.3739999999999997</v>
      </c>
      <c r="G655">
        <v>5.298</v>
      </c>
      <c r="H655">
        <v>4.53</v>
      </c>
      <c r="I655">
        <v>4.6520000000000001</v>
      </c>
      <c r="J655">
        <v>4.4279999999999999</v>
      </c>
      <c r="K655">
        <v>4.117</v>
      </c>
      <c r="L655">
        <v>7.6020000000000003</v>
      </c>
      <c r="M655">
        <v>7.1130000000000004</v>
      </c>
      <c r="N655">
        <v>4.9219999999999997</v>
      </c>
      <c r="O655">
        <v>3.4809999999999999</v>
      </c>
      <c r="P655">
        <v>2.8660000000000001</v>
      </c>
    </row>
    <row r="656" spans="1:16" x14ac:dyDescent="0.35">
      <c r="A656" t="s">
        <v>123</v>
      </c>
      <c r="B656" t="s">
        <v>6</v>
      </c>
      <c r="C656" t="s">
        <v>7</v>
      </c>
      <c r="D656" t="s">
        <v>8</v>
      </c>
      <c r="E656" t="s">
        <v>9</v>
      </c>
      <c r="F656">
        <v>10.66</v>
      </c>
      <c r="G656">
        <v>9.9489999999999998</v>
      </c>
      <c r="H656">
        <v>8.673</v>
      </c>
      <c r="I656">
        <v>7.9459999999999997</v>
      </c>
      <c r="J656">
        <v>7.5140000000000002</v>
      </c>
      <c r="K656">
        <v>7.9980000000000002</v>
      </c>
      <c r="L656">
        <v>8.6660000000000004</v>
      </c>
      <c r="M656">
        <v>8.5120000000000005</v>
      </c>
      <c r="N656">
        <v>7.36</v>
      </c>
      <c r="O656">
        <v>6.4740000000000002</v>
      </c>
      <c r="P656">
        <v>6.8890000000000002</v>
      </c>
    </row>
    <row r="657" spans="1:16" x14ac:dyDescent="0.35">
      <c r="A657" t="s">
        <v>123</v>
      </c>
      <c r="B657" t="s">
        <v>6</v>
      </c>
      <c r="C657" t="s">
        <v>7</v>
      </c>
      <c r="D657" t="s">
        <v>10</v>
      </c>
      <c r="E657" t="s">
        <v>11</v>
      </c>
      <c r="F657">
        <v>3.58</v>
      </c>
      <c r="G657">
        <v>3.31</v>
      </c>
      <c r="H657">
        <v>2.9420000000000002</v>
      </c>
      <c r="I657">
        <v>2.7519999999999998</v>
      </c>
      <c r="J657">
        <v>2.629</v>
      </c>
      <c r="K657">
        <v>2.6680000000000001</v>
      </c>
      <c r="L657">
        <v>3.2669999999999999</v>
      </c>
      <c r="M657">
        <v>3.3149999999999999</v>
      </c>
      <c r="N657">
        <v>2.5920000000000001</v>
      </c>
      <c r="O657">
        <v>2.2519999999999998</v>
      </c>
      <c r="P657">
        <v>2.3650000000000002</v>
      </c>
    </row>
    <row r="658" spans="1:16" x14ac:dyDescent="0.35">
      <c r="A658" t="s">
        <v>123</v>
      </c>
      <c r="B658" t="s">
        <v>6</v>
      </c>
      <c r="C658" t="s">
        <v>7</v>
      </c>
      <c r="D658" t="s">
        <v>12</v>
      </c>
      <c r="E658" t="s">
        <v>13</v>
      </c>
      <c r="F658">
        <v>4.8479999999999999</v>
      </c>
      <c r="G658">
        <v>4.4539999999999997</v>
      </c>
      <c r="H658">
        <v>3.9</v>
      </c>
      <c r="I658">
        <v>3.6019999999999999</v>
      </c>
      <c r="J658">
        <v>3.407</v>
      </c>
      <c r="K658">
        <v>3.5169999999999999</v>
      </c>
      <c r="L658">
        <v>4.0869999999999997</v>
      </c>
      <c r="M658">
        <v>4.1390000000000002</v>
      </c>
      <c r="N658">
        <v>3.3149999999999999</v>
      </c>
      <c r="O658">
        <v>2.89</v>
      </c>
      <c r="P658">
        <v>3.0369999999999999</v>
      </c>
    </row>
    <row r="659" spans="1:16" x14ac:dyDescent="0.35">
      <c r="A659" t="s">
        <v>123</v>
      </c>
      <c r="B659" t="s">
        <v>6</v>
      </c>
      <c r="C659" t="s">
        <v>14</v>
      </c>
      <c r="D659" t="s">
        <v>8</v>
      </c>
      <c r="E659" t="s">
        <v>9</v>
      </c>
      <c r="F659">
        <v>8.7629999999999999</v>
      </c>
      <c r="G659">
        <v>7.8079999999999998</v>
      </c>
      <c r="H659">
        <v>7.1029999999999998</v>
      </c>
      <c r="I659">
        <v>6.3120000000000003</v>
      </c>
      <c r="J659">
        <v>6.4829999999999997</v>
      </c>
      <c r="K659">
        <v>6.7779999999999996</v>
      </c>
      <c r="L659">
        <v>7.7789999999999999</v>
      </c>
      <c r="M659">
        <v>7.4969999999999999</v>
      </c>
      <c r="N659">
        <v>6.0419999999999998</v>
      </c>
      <c r="O659">
        <v>5.4779999999999998</v>
      </c>
      <c r="P659">
        <v>5.7830000000000004</v>
      </c>
    </row>
    <row r="660" spans="1:16" x14ac:dyDescent="0.35">
      <c r="A660" t="s">
        <v>123</v>
      </c>
      <c r="B660" t="s">
        <v>6</v>
      </c>
      <c r="C660" t="s">
        <v>14</v>
      </c>
      <c r="D660" t="s">
        <v>10</v>
      </c>
      <c r="E660" t="s">
        <v>11</v>
      </c>
      <c r="F660">
        <v>3.8340000000000001</v>
      </c>
      <c r="G660">
        <v>3.3959999999999999</v>
      </c>
      <c r="H660">
        <v>3.0840000000000001</v>
      </c>
      <c r="I660">
        <v>2.657</v>
      </c>
      <c r="J660">
        <v>2.4830000000000001</v>
      </c>
      <c r="K660">
        <v>2.7480000000000002</v>
      </c>
      <c r="L660">
        <v>4.0279999999999996</v>
      </c>
      <c r="M660">
        <v>3.347</v>
      </c>
      <c r="N660">
        <v>2.653</v>
      </c>
      <c r="O660">
        <v>2.2410000000000001</v>
      </c>
      <c r="P660">
        <v>2.4209999999999998</v>
      </c>
    </row>
    <row r="661" spans="1:16" x14ac:dyDescent="0.35">
      <c r="A661" t="s">
        <v>123</v>
      </c>
      <c r="B661" t="s">
        <v>6</v>
      </c>
      <c r="C661" t="s">
        <v>14</v>
      </c>
      <c r="D661" t="s">
        <v>12</v>
      </c>
      <c r="E661" t="s">
        <v>13</v>
      </c>
      <c r="F661">
        <v>4.7880000000000003</v>
      </c>
      <c r="G661">
        <v>4.2240000000000002</v>
      </c>
      <c r="H661">
        <v>3.82</v>
      </c>
      <c r="I661">
        <v>3.3119999999999998</v>
      </c>
      <c r="J661">
        <v>3.1869999999999998</v>
      </c>
      <c r="K661">
        <v>3.4569999999999999</v>
      </c>
      <c r="L661">
        <v>4.657</v>
      </c>
      <c r="M661">
        <v>4.0590000000000002</v>
      </c>
      <c r="N661">
        <v>3.2250000000000001</v>
      </c>
      <c r="O661">
        <v>2.7770000000000001</v>
      </c>
      <c r="P661">
        <v>2.9689999999999999</v>
      </c>
    </row>
    <row r="662" spans="1:16" x14ac:dyDescent="0.35">
      <c r="A662" t="s">
        <v>124</v>
      </c>
      <c r="B662" t="s">
        <v>6</v>
      </c>
      <c r="C662" t="s">
        <v>7</v>
      </c>
      <c r="D662" t="s">
        <v>8</v>
      </c>
      <c r="E662" t="s">
        <v>9</v>
      </c>
      <c r="F662">
        <v>2.214</v>
      </c>
      <c r="G662">
        <v>2.9350000000000001</v>
      </c>
      <c r="H662">
        <v>2.1949999999999998</v>
      </c>
      <c r="I662">
        <v>3.988</v>
      </c>
      <c r="J662">
        <v>3.4580000000000002</v>
      </c>
      <c r="K662">
        <v>2.38</v>
      </c>
      <c r="L662">
        <v>4.37</v>
      </c>
      <c r="M662">
        <v>1.554</v>
      </c>
      <c r="N662">
        <v>3.1549999999999998</v>
      </c>
      <c r="O662">
        <v>3.766</v>
      </c>
      <c r="P662">
        <v>3.5720000000000001</v>
      </c>
    </row>
    <row r="663" spans="1:16" x14ac:dyDescent="0.35">
      <c r="A663" t="s">
        <v>124</v>
      </c>
      <c r="B663" t="s">
        <v>6</v>
      </c>
      <c r="C663" t="s">
        <v>7</v>
      </c>
      <c r="D663" t="s">
        <v>10</v>
      </c>
      <c r="E663" t="s">
        <v>11</v>
      </c>
      <c r="F663">
        <v>0.96599999999999997</v>
      </c>
      <c r="G663">
        <v>1.1379999999999999</v>
      </c>
      <c r="H663">
        <v>0.84099999999999997</v>
      </c>
      <c r="I663">
        <v>1.08</v>
      </c>
      <c r="J663">
        <v>0.877</v>
      </c>
      <c r="K663">
        <v>1.071</v>
      </c>
      <c r="L663">
        <v>0.71299999999999997</v>
      </c>
      <c r="M663">
        <v>0.42499999999999999</v>
      </c>
      <c r="N663">
        <v>0.505</v>
      </c>
      <c r="O663">
        <v>0.95599999999999996</v>
      </c>
      <c r="P663">
        <v>0.93400000000000005</v>
      </c>
    </row>
    <row r="664" spans="1:16" x14ac:dyDescent="0.35">
      <c r="A664" t="s">
        <v>124</v>
      </c>
      <c r="B664" t="s">
        <v>6</v>
      </c>
      <c r="C664" t="s">
        <v>7</v>
      </c>
      <c r="D664" t="s">
        <v>12</v>
      </c>
      <c r="E664" t="s">
        <v>13</v>
      </c>
      <c r="F664">
        <v>1.099</v>
      </c>
      <c r="G664">
        <v>1.329</v>
      </c>
      <c r="H664">
        <v>0.97099999999999997</v>
      </c>
      <c r="I664">
        <v>1.3360000000000001</v>
      </c>
      <c r="J664">
        <v>1.07</v>
      </c>
      <c r="K664">
        <v>1.1679999999999999</v>
      </c>
      <c r="L664">
        <v>0.95499999999999996</v>
      </c>
      <c r="M664">
        <v>0.498</v>
      </c>
      <c r="N664">
        <v>0.69099999999999995</v>
      </c>
      <c r="O664">
        <v>1.1839999999999999</v>
      </c>
      <c r="P664">
        <v>1.1419999999999999</v>
      </c>
    </row>
    <row r="665" spans="1:16" x14ac:dyDescent="0.35">
      <c r="A665" t="s">
        <v>124</v>
      </c>
      <c r="B665" t="s">
        <v>6</v>
      </c>
      <c r="C665" t="s">
        <v>14</v>
      </c>
      <c r="D665" t="s">
        <v>8</v>
      </c>
      <c r="E665" t="s">
        <v>9</v>
      </c>
      <c r="F665">
        <v>2.3879999999999999</v>
      </c>
      <c r="G665">
        <v>3.7069999999999999</v>
      </c>
      <c r="H665">
        <v>3.8090000000000002</v>
      </c>
      <c r="I665">
        <v>3.7970000000000002</v>
      </c>
      <c r="J665">
        <v>2.9359999999999999</v>
      </c>
      <c r="K665">
        <v>4.0410000000000004</v>
      </c>
      <c r="L665">
        <v>3.718</v>
      </c>
      <c r="M665">
        <v>1.9690000000000001</v>
      </c>
      <c r="N665">
        <v>2.5270000000000001</v>
      </c>
      <c r="O665">
        <v>3.23</v>
      </c>
      <c r="P665">
        <v>2.746</v>
      </c>
    </row>
    <row r="666" spans="1:16" x14ac:dyDescent="0.35">
      <c r="A666" t="s">
        <v>124</v>
      </c>
      <c r="B666" t="s">
        <v>6</v>
      </c>
      <c r="C666" t="s">
        <v>14</v>
      </c>
      <c r="D666" t="s">
        <v>10</v>
      </c>
      <c r="E666" t="s">
        <v>11</v>
      </c>
      <c r="F666">
        <v>1.7729999999999999</v>
      </c>
      <c r="G666">
        <v>2.0779999999999998</v>
      </c>
      <c r="H666">
        <v>2.0870000000000002</v>
      </c>
      <c r="I666">
        <v>1.7250000000000001</v>
      </c>
      <c r="J666">
        <v>1.286</v>
      </c>
      <c r="K666">
        <v>1.6639999999999999</v>
      </c>
      <c r="L666">
        <v>1.276</v>
      </c>
      <c r="M666">
        <v>1.028</v>
      </c>
      <c r="N666">
        <v>1.022</v>
      </c>
      <c r="O666">
        <v>1.84</v>
      </c>
      <c r="P666">
        <v>1.6279999999999999</v>
      </c>
    </row>
    <row r="667" spans="1:16" x14ac:dyDescent="0.35">
      <c r="A667" t="s">
        <v>124</v>
      </c>
      <c r="B667" t="s">
        <v>6</v>
      </c>
      <c r="C667" t="s">
        <v>14</v>
      </c>
      <c r="D667" t="s">
        <v>12</v>
      </c>
      <c r="E667" t="s">
        <v>13</v>
      </c>
      <c r="F667">
        <v>1.8480000000000001</v>
      </c>
      <c r="G667">
        <v>2.2789999999999999</v>
      </c>
      <c r="H667">
        <v>2.2719999999999998</v>
      </c>
      <c r="I667">
        <v>1.9339999999999999</v>
      </c>
      <c r="J667">
        <v>1.43</v>
      </c>
      <c r="K667">
        <v>1.867</v>
      </c>
      <c r="L667">
        <v>1.4870000000000001</v>
      </c>
      <c r="M667">
        <v>1.1060000000000001</v>
      </c>
      <c r="N667">
        <v>1.151</v>
      </c>
      <c r="O667">
        <v>1.9570000000000001</v>
      </c>
      <c r="P667">
        <v>1.7190000000000001</v>
      </c>
    </row>
    <row r="668" spans="1:16" x14ac:dyDescent="0.35">
      <c r="A668" t="s">
        <v>125</v>
      </c>
      <c r="B668" t="s">
        <v>6</v>
      </c>
      <c r="C668" t="s">
        <v>7</v>
      </c>
      <c r="D668" t="s">
        <v>8</v>
      </c>
      <c r="E668" t="s">
        <v>9</v>
      </c>
      <c r="F668">
        <v>12.526999999999999</v>
      </c>
      <c r="G668">
        <v>13.756</v>
      </c>
      <c r="H668">
        <v>21.134</v>
      </c>
      <c r="I668">
        <v>21.488</v>
      </c>
      <c r="J668">
        <v>17.859000000000002</v>
      </c>
      <c r="K668">
        <v>16.145</v>
      </c>
      <c r="L668">
        <v>16.972999999999999</v>
      </c>
      <c r="M668">
        <v>20.288</v>
      </c>
      <c r="N668">
        <v>13.161</v>
      </c>
      <c r="O668">
        <v>12.326000000000001</v>
      </c>
      <c r="P668">
        <v>12.877000000000001</v>
      </c>
    </row>
    <row r="669" spans="1:16" x14ac:dyDescent="0.35">
      <c r="A669" t="s">
        <v>125</v>
      </c>
      <c r="B669" t="s">
        <v>6</v>
      </c>
      <c r="C669" t="s">
        <v>7</v>
      </c>
      <c r="D669" t="s">
        <v>10</v>
      </c>
      <c r="E669" t="s">
        <v>11</v>
      </c>
      <c r="F669">
        <v>3.35</v>
      </c>
      <c r="G669">
        <v>3.1059999999999999</v>
      </c>
      <c r="H669">
        <v>4.3120000000000003</v>
      </c>
      <c r="I669">
        <v>4.1310000000000002</v>
      </c>
      <c r="J669">
        <v>3.5489999999999999</v>
      </c>
      <c r="K669">
        <v>4.1589999999999998</v>
      </c>
      <c r="L669">
        <v>5.16</v>
      </c>
      <c r="M669">
        <v>6.1769999999999996</v>
      </c>
      <c r="N669">
        <v>4.5359999999999996</v>
      </c>
      <c r="O669">
        <v>3.665</v>
      </c>
      <c r="P669">
        <v>3.2850000000000001</v>
      </c>
    </row>
    <row r="670" spans="1:16" x14ac:dyDescent="0.35">
      <c r="A670" t="s">
        <v>125</v>
      </c>
      <c r="B670" t="s">
        <v>6</v>
      </c>
      <c r="C670" t="s">
        <v>7</v>
      </c>
      <c r="D670" t="s">
        <v>12</v>
      </c>
      <c r="E670" t="s">
        <v>13</v>
      </c>
      <c r="F670">
        <v>4.4009999999999998</v>
      </c>
      <c r="G670">
        <v>4.2439999999999998</v>
      </c>
      <c r="H670">
        <v>5.883</v>
      </c>
      <c r="I670">
        <v>5.65</v>
      </c>
      <c r="J670">
        <v>4.8159999999999998</v>
      </c>
      <c r="K670">
        <v>5.3789999999999996</v>
      </c>
      <c r="L670">
        <v>6.3040000000000003</v>
      </c>
      <c r="M670">
        <v>7.3129999999999997</v>
      </c>
      <c r="N670">
        <v>5.3289999999999997</v>
      </c>
      <c r="O670">
        <v>4.516</v>
      </c>
      <c r="P670">
        <v>4.2610000000000001</v>
      </c>
    </row>
    <row r="671" spans="1:16" x14ac:dyDescent="0.35">
      <c r="A671" t="s">
        <v>125</v>
      </c>
      <c r="B671" t="s">
        <v>6</v>
      </c>
      <c r="C671" t="s">
        <v>14</v>
      </c>
      <c r="D671" t="s">
        <v>8</v>
      </c>
      <c r="E671" t="s">
        <v>9</v>
      </c>
      <c r="F671">
        <v>11.614000000000001</v>
      </c>
      <c r="G671">
        <v>12.036</v>
      </c>
      <c r="H671">
        <v>19.579000000000001</v>
      </c>
      <c r="I671">
        <v>14.75</v>
      </c>
      <c r="J671">
        <v>15.603999999999999</v>
      </c>
      <c r="K671">
        <v>14.608000000000001</v>
      </c>
      <c r="L671">
        <v>15.186</v>
      </c>
      <c r="M671">
        <v>15.755000000000001</v>
      </c>
      <c r="N671">
        <v>10.379</v>
      </c>
      <c r="O671">
        <v>7.7990000000000004</v>
      </c>
      <c r="P671">
        <v>8.6280000000000001</v>
      </c>
    </row>
    <row r="672" spans="1:16" x14ac:dyDescent="0.35">
      <c r="A672" t="s">
        <v>125</v>
      </c>
      <c r="B672" t="s">
        <v>6</v>
      </c>
      <c r="C672" t="s">
        <v>14</v>
      </c>
      <c r="D672" t="s">
        <v>10</v>
      </c>
      <c r="E672" t="s">
        <v>11</v>
      </c>
      <c r="F672">
        <v>4.09</v>
      </c>
      <c r="G672">
        <v>4.4119999999999999</v>
      </c>
      <c r="H672">
        <v>6.8239999999999998</v>
      </c>
      <c r="I672">
        <v>6.0039999999999996</v>
      </c>
      <c r="J672">
        <v>4.5449999999999999</v>
      </c>
      <c r="K672">
        <v>4.7809999999999997</v>
      </c>
      <c r="L672">
        <v>5.64</v>
      </c>
      <c r="M672">
        <v>7.1539999999999999</v>
      </c>
      <c r="N672">
        <v>6.5190000000000001</v>
      </c>
      <c r="O672">
        <v>5.9340000000000002</v>
      </c>
      <c r="P672">
        <v>5.47</v>
      </c>
    </row>
    <row r="673" spans="1:16" x14ac:dyDescent="0.35">
      <c r="A673" t="s">
        <v>125</v>
      </c>
      <c r="B673" t="s">
        <v>6</v>
      </c>
      <c r="C673" t="s">
        <v>14</v>
      </c>
      <c r="D673" t="s">
        <v>12</v>
      </c>
      <c r="E673" t="s">
        <v>13</v>
      </c>
      <c r="F673">
        <v>5.1390000000000002</v>
      </c>
      <c r="G673">
        <v>5.38</v>
      </c>
      <c r="H673">
        <v>8.3859999999999992</v>
      </c>
      <c r="I673">
        <v>6.9669999999999996</v>
      </c>
      <c r="J673">
        <v>5.8330000000000002</v>
      </c>
      <c r="K673">
        <v>6.0309999999999997</v>
      </c>
      <c r="L673">
        <v>6.8230000000000004</v>
      </c>
      <c r="M673">
        <v>8.1020000000000003</v>
      </c>
      <c r="N673">
        <v>6.9329999999999998</v>
      </c>
      <c r="O673">
        <v>6.1360000000000001</v>
      </c>
      <c r="P673">
        <v>5.8239999999999998</v>
      </c>
    </row>
    <row r="674" spans="1:16" x14ac:dyDescent="0.35">
      <c r="A674" t="s">
        <v>126</v>
      </c>
      <c r="B674" t="s">
        <v>6</v>
      </c>
      <c r="C674" t="s">
        <v>7</v>
      </c>
      <c r="D674" t="s">
        <v>8</v>
      </c>
      <c r="E674" t="s">
        <v>9</v>
      </c>
      <c r="F674">
        <v>35.668999999999997</v>
      </c>
      <c r="G674">
        <v>34.634999999999998</v>
      </c>
      <c r="H674">
        <v>34.798999999999999</v>
      </c>
      <c r="I674">
        <v>33.204999999999998</v>
      </c>
      <c r="J674">
        <v>23.748999999999999</v>
      </c>
      <c r="K674">
        <v>24.385000000000002</v>
      </c>
      <c r="L674">
        <v>39.997</v>
      </c>
      <c r="M674">
        <v>33.036000000000001</v>
      </c>
      <c r="N674">
        <v>26.408000000000001</v>
      </c>
      <c r="O674">
        <v>25.376999999999999</v>
      </c>
      <c r="P674">
        <v>24.411000000000001</v>
      </c>
    </row>
    <row r="675" spans="1:16" x14ac:dyDescent="0.35">
      <c r="A675" t="s">
        <v>126</v>
      </c>
      <c r="B675" t="s">
        <v>6</v>
      </c>
      <c r="C675" t="s">
        <v>7</v>
      </c>
      <c r="D675" t="s">
        <v>10</v>
      </c>
      <c r="E675" t="s">
        <v>11</v>
      </c>
      <c r="F675">
        <v>16.63</v>
      </c>
      <c r="G675">
        <v>15.606</v>
      </c>
      <c r="H675">
        <v>15.196999999999999</v>
      </c>
      <c r="I675">
        <v>15.326000000000001</v>
      </c>
      <c r="J675">
        <v>14.315</v>
      </c>
      <c r="K675">
        <v>14.784000000000001</v>
      </c>
      <c r="L675">
        <v>16.518999999999998</v>
      </c>
      <c r="M675">
        <v>14.426</v>
      </c>
      <c r="N675">
        <v>13.801</v>
      </c>
      <c r="O675">
        <v>13.166</v>
      </c>
      <c r="P675">
        <v>12.856</v>
      </c>
    </row>
    <row r="676" spans="1:16" x14ac:dyDescent="0.35">
      <c r="A676" t="s">
        <v>126</v>
      </c>
      <c r="B676" t="s">
        <v>6</v>
      </c>
      <c r="C676" t="s">
        <v>7</v>
      </c>
      <c r="D676" t="s">
        <v>12</v>
      </c>
      <c r="E676" t="s">
        <v>13</v>
      </c>
      <c r="F676">
        <v>18.239999999999998</v>
      </c>
      <c r="G676">
        <v>17.306999999999999</v>
      </c>
      <c r="H676">
        <v>17.102</v>
      </c>
      <c r="I676">
        <v>16.946000000000002</v>
      </c>
      <c r="J676">
        <v>15.124000000000001</v>
      </c>
      <c r="K676">
        <v>15.683</v>
      </c>
      <c r="L676">
        <v>18.372</v>
      </c>
      <c r="M676">
        <v>15.849</v>
      </c>
      <c r="N676">
        <v>14.711</v>
      </c>
      <c r="O676">
        <v>14.077</v>
      </c>
      <c r="P676">
        <v>13.733000000000001</v>
      </c>
    </row>
    <row r="677" spans="1:16" x14ac:dyDescent="0.35">
      <c r="A677" t="s">
        <v>126</v>
      </c>
      <c r="B677" t="s">
        <v>6</v>
      </c>
      <c r="C677" t="s">
        <v>14</v>
      </c>
      <c r="D677" t="s">
        <v>8</v>
      </c>
      <c r="E677" t="s">
        <v>9</v>
      </c>
      <c r="F677">
        <v>36.28</v>
      </c>
      <c r="G677">
        <v>40.201999999999998</v>
      </c>
      <c r="H677">
        <v>37.151000000000003</v>
      </c>
      <c r="I677">
        <v>30.853000000000002</v>
      </c>
      <c r="J677">
        <v>33.741999999999997</v>
      </c>
      <c r="K677">
        <v>26.065999999999999</v>
      </c>
      <c r="L677">
        <v>33.890999999999998</v>
      </c>
      <c r="M677">
        <v>40.896000000000001</v>
      </c>
      <c r="N677">
        <v>29.186</v>
      </c>
      <c r="O677">
        <v>28.206</v>
      </c>
      <c r="P677">
        <v>27.29</v>
      </c>
    </row>
    <row r="678" spans="1:16" x14ac:dyDescent="0.35">
      <c r="A678" t="s">
        <v>126</v>
      </c>
      <c r="B678" t="s">
        <v>6</v>
      </c>
      <c r="C678" t="s">
        <v>14</v>
      </c>
      <c r="D678" t="s">
        <v>10</v>
      </c>
      <c r="E678" t="s">
        <v>11</v>
      </c>
      <c r="F678">
        <v>15.846</v>
      </c>
      <c r="G678">
        <v>15.36</v>
      </c>
      <c r="H678">
        <v>16.152000000000001</v>
      </c>
      <c r="I678">
        <v>13.756</v>
      </c>
      <c r="J678">
        <v>13.182</v>
      </c>
      <c r="K678">
        <v>13.327999999999999</v>
      </c>
      <c r="L678">
        <v>15.686999999999999</v>
      </c>
      <c r="M678">
        <v>14.64</v>
      </c>
      <c r="N678">
        <v>14.39</v>
      </c>
      <c r="O678">
        <v>13.297000000000001</v>
      </c>
      <c r="P678">
        <v>12.755000000000001</v>
      </c>
    </row>
    <row r="679" spans="1:16" x14ac:dyDescent="0.35">
      <c r="A679" t="s">
        <v>126</v>
      </c>
      <c r="B679" t="s">
        <v>6</v>
      </c>
      <c r="C679" t="s">
        <v>14</v>
      </c>
      <c r="D679" t="s">
        <v>12</v>
      </c>
      <c r="E679" t="s">
        <v>13</v>
      </c>
      <c r="F679">
        <v>17.890999999999998</v>
      </c>
      <c r="G679">
        <v>17.757000000000001</v>
      </c>
      <c r="H679">
        <v>18.251999999999999</v>
      </c>
      <c r="I679">
        <v>15.367000000000001</v>
      </c>
      <c r="J679">
        <v>15.244</v>
      </c>
      <c r="K679">
        <v>14.673</v>
      </c>
      <c r="L679">
        <v>17.472000000000001</v>
      </c>
      <c r="M679">
        <v>17.119</v>
      </c>
      <c r="N679">
        <v>15.702</v>
      </c>
      <c r="O679">
        <v>14.651</v>
      </c>
      <c r="P679">
        <v>14.092000000000001</v>
      </c>
    </row>
    <row r="680" spans="1:16" x14ac:dyDescent="0.35">
      <c r="A680" t="s">
        <v>127</v>
      </c>
      <c r="B680" t="s">
        <v>6</v>
      </c>
      <c r="C680" t="s">
        <v>7</v>
      </c>
      <c r="D680" t="s">
        <v>8</v>
      </c>
      <c r="E680" t="s">
        <v>9</v>
      </c>
      <c r="F680">
        <v>17.545000000000002</v>
      </c>
      <c r="G680">
        <v>21.3</v>
      </c>
      <c r="H680">
        <v>22.613</v>
      </c>
      <c r="I680">
        <v>23.17</v>
      </c>
      <c r="J680">
        <v>23.417999999999999</v>
      </c>
      <c r="K680">
        <v>23.516999999999999</v>
      </c>
      <c r="L680">
        <v>27.436</v>
      </c>
      <c r="M680">
        <v>26.425999999999998</v>
      </c>
      <c r="N680">
        <v>24.056000000000001</v>
      </c>
      <c r="O680">
        <v>23.79</v>
      </c>
      <c r="P680">
        <v>23.707000000000001</v>
      </c>
    </row>
    <row r="681" spans="1:16" x14ac:dyDescent="0.35">
      <c r="A681" t="s">
        <v>127</v>
      </c>
      <c r="B681" t="s">
        <v>6</v>
      </c>
      <c r="C681" t="s">
        <v>7</v>
      </c>
      <c r="D681" t="s">
        <v>10</v>
      </c>
      <c r="E681" t="s">
        <v>11</v>
      </c>
      <c r="F681">
        <v>8.6940000000000008</v>
      </c>
      <c r="G681">
        <v>8.1489999999999991</v>
      </c>
      <c r="H681">
        <v>8.49</v>
      </c>
      <c r="I681">
        <v>8.8490000000000002</v>
      </c>
      <c r="J681">
        <v>8.9670000000000005</v>
      </c>
      <c r="K681">
        <v>8.9909999999999997</v>
      </c>
      <c r="L681">
        <v>10.384</v>
      </c>
      <c r="M681">
        <v>10.379</v>
      </c>
      <c r="N681">
        <v>9.5459999999999994</v>
      </c>
      <c r="O681">
        <v>9.2889999999999997</v>
      </c>
      <c r="P681">
        <v>9.1869999999999994</v>
      </c>
    </row>
    <row r="682" spans="1:16" x14ac:dyDescent="0.35">
      <c r="A682" t="s">
        <v>127</v>
      </c>
      <c r="B682" t="s">
        <v>6</v>
      </c>
      <c r="C682" t="s">
        <v>7</v>
      </c>
      <c r="D682" t="s">
        <v>12</v>
      </c>
      <c r="E682" t="s">
        <v>13</v>
      </c>
      <c r="F682">
        <v>10.286</v>
      </c>
      <c r="G682">
        <v>10.413</v>
      </c>
      <c r="H682">
        <v>10.691000000000001</v>
      </c>
      <c r="I682">
        <v>11.044</v>
      </c>
      <c r="J682">
        <v>11.09</v>
      </c>
      <c r="K682">
        <v>11.045</v>
      </c>
      <c r="L682">
        <v>12.670999999999999</v>
      </c>
      <c r="M682">
        <v>12.509</v>
      </c>
      <c r="N682">
        <v>11.516</v>
      </c>
      <c r="O682">
        <v>11.238</v>
      </c>
      <c r="P682">
        <v>11.122999999999999</v>
      </c>
    </row>
    <row r="683" spans="1:16" x14ac:dyDescent="0.35">
      <c r="A683" t="s">
        <v>127</v>
      </c>
      <c r="B683" t="s">
        <v>6</v>
      </c>
      <c r="C683" t="s">
        <v>14</v>
      </c>
      <c r="D683" t="s">
        <v>8</v>
      </c>
      <c r="E683" t="s">
        <v>9</v>
      </c>
      <c r="F683">
        <v>20.957999999999998</v>
      </c>
      <c r="G683">
        <v>20.692</v>
      </c>
      <c r="H683">
        <v>22.209</v>
      </c>
      <c r="I683">
        <v>22.89</v>
      </c>
      <c r="J683">
        <v>23.152999999999999</v>
      </c>
      <c r="K683">
        <v>23.231999999999999</v>
      </c>
      <c r="L683">
        <v>27.451000000000001</v>
      </c>
      <c r="M683">
        <v>25.914999999999999</v>
      </c>
      <c r="N683">
        <v>23.780999999999999</v>
      </c>
      <c r="O683">
        <v>23.292999999999999</v>
      </c>
      <c r="P683">
        <v>23.122</v>
      </c>
    </row>
    <row r="684" spans="1:16" x14ac:dyDescent="0.35">
      <c r="A684" t="s">
        <v>127</v>
      </c>
      <c r="B684" t="s">
        <v>6</v>
      </c>
      <c r="C684" t="s">
        <v>14</v>
      </c>
      <c r="D684" t="s">
        <v>10</v>
      </c>
      <c r="E684" t="s">
        <v>11</v>
      </c>
      <c r="F684">
        <v>7.2549999999999999</v>
      </c>
      <c r="G684">
        <v>7.0860000000000003</v>
      </c>
      <c r="H684">
        <v>6.5910000000000002</v>
      </c>
      <c r="I684">
        <v>6.9720000000000004</v>
      </c>
      <c r="J684">
        <v>7.077</v>
      </c>
      <c r="K684">
        <v>7.0810000000000004</v>
      </c>
      <c r="L684">
        <v>9.0920000000000005</v>
      </c>
      <c r="M684">
        <v>8.6340000000000003</v>
      </c>
      <c r="N684">
        <v>7.4560000000000004</v>
      </c>
      <c r="O684">
        <v>7.3090000000000002</v>
      </c>
      <c r="P684">
        <v>7.2140000000000004</v>
      </c>
    </row>
    <row r="685" spans="1:16" x14ac:dyDescent="0.35">
      <c r="A685" t="s">
        <v>127</v>
      </c>
      <c r="B685" t="s">
        <v>6</v>
      </c>
      <c r="C685" t="s">
        <v>14</v>
      </c>
      <c r="D685" t="s">
        <v>12</v>
      </c>
      <c r="E685" t="s">
        <v>13</v>
      </c>
      <c r="F685">
        <v>9.4960000000000004</v>
      </c>
      <c r="G685">
        <v>9.1300000000000008</v>
      </c>
      <c r="H685">
        <v>8.8350000000000009</v>
      </c>
      <c r="I685">
        <v>9.2430000000000003</v>
      </c>
      <c r="J685">
        <v>9.2940000000000005</v>
      </c>
      <c r="K685">
        <v>9.2390000000000008</v>
      </c>
      <c r="L685">
        <v>11.44</v>
      </c>
      <c r="M685">
        <v>10.836</v>
      </c>
      <c r="N685">
        <v>9.5579999999999998</v>
      </c>
      <c r="O685">
        <v>9.3490000000000002</v>
      </c>
      <c r="P685">
        <v>9.2330000000000005</v>
      </c>
    </row>
    <row r="686" spans="1:16" x14ac:dyDescent="0.35">
      <c r="A686" t="s">
        <v>128</v>
      </c>
      <c r="B686" t="s">
        <v>6</v>
      </c>
      <c r="C686" t="s">
        <v>7</v>
      </c>
      <c r="D686" t="s">
        <v>8</v>
      </c>
      <c r="E686" t="s">
        <v>9</v>
      </c>
      <c r="F686">
        <v>6.7610000000000001</v>
      </c>
      <c r="G686">
        <v>7.0369999999999999</v>
      </c>
      <c r="H686">
        <v>7.1420000000000003</v>
      </c>
      <c r="I686">
        <v>7.2709999999999999</v>
      </c>
      <c r="J686">
        <v>7.3929999999999998</v>
      </c>
      <c r="K686">
        <v>7.4619999999999997</v>
      </c>
      <c r="L686">
        <v>8.3279999999999994</v>
      </c>
      <c r="M686">
        <v>8.3409999999999993</v>
      </c>
      <c r="N686">
        <v>7.6710000000000003</v>
      </c>
      <c r="O686">
        <v>7.4630000000000001</v>
      </c>
      <c r="P686">
        <v>7.4649999999999999</v>
      </c>
    </row>
    <row r="687" spans="1:16" x14ac:dyDescent="0.35">
      <c r="A687" t="s">
        <v>128</v>
      </c>
      <c r="B687" t="s">
        <v>6</v>
      </c>
      <c r="C687" t="s">
        <v>7</v>
      </c>
      <c r="D687" t="s">
        <v>10</v>
      </c>
      <c r="E687" t="s">
        <v>11</v>
      </c>
      <c r="F687">
        <v>2.2639999999999998</v>
      </c>
      <c r="G687">
        <v>2.3650000000000002</v>
      </c>
      <c r="H687">
        <v>2.4279999999999999</v>
      </c>
      <c r="I687">
        <v>2.504</v>
      </c>
      <c r="J687">
        <v>2.577</v>
      </c>
      <c r="K687">
        <v>2.6150000000000002</v>
      </c>
      <c r="L687">
        <v>2.6970000000000001</v>
      </c>
      <c r="M687">
        <v>3.0209999999999999</v>
      </c>
      <c r="N687">
        <v>2.7090000000000001</v>
      </c>
      <c r="O687">
        <v>2.653</v>
      </c>
      <c r="P687">
        <v>2.645</v>
      </c>
    </row>
    <row r="688" spans="1:16" x14ac:dyDescent="0.35">
      <c r="A688" t="s">
        <v>128</v>
      </c>
      <c r="B688" t="s">
        <v>6</v>
      </c>
      <c r="C688" t="s">
        <v>7</v>
      </c>
      <c r="D688" t="s">
        <v>12</v>
      </c>
      <c r="E688" t="s">
        <v>13</v>
      </c>
      <c r="F688">
        <v>3.5459999999999998</v>
      </c>
      <c r="G688">
        <v>3.6829999999999998</v>
      </c>
      <c r="H688">
        <v>3.7559999999999998</v>
      </c>
      <c r="I688">
        <v>3.843</v>
      </c>
      <c r="J688">
        <v>3.923</v>
      </c>
      <c r="K688">
        <v>3.9630000000000001</v>
      </c>
      <c r="L688">
        <v>4.26</v>
      </c>
      <c r="M688">
        <v>4.4889999999999999</v>
      </c>
      <c r="N688">
        <v>4.0620000000000003</v>
      </c>
      <c r="O688">
        <v>3.9550000000000001</v>
      </c>
      <c r="P688">
        <v>3.9420000000000002</v>
      </c>
    </row>
    <row r="689" spans="1:16" x14ac:dyDescent="0.35">
      <c r="A689" t="s">
        <v>128</v>
      </c>
      <c r="B689" t="s">
        <v>6</v>
      </c>
      <c r="C689" t="s">
        <v>14</v>
      </c>
      <c r="D689" t="s">
        <v>8</v>
      </c>
      <c r="E689" t="s">
        <v>9</v>
      </c>
      <c r="F689">
        <v>7.5149999999999997</v>
      </c>
      <c r="G689">
        <v>7.43</v>
      </c>
      <c r="H689">
        <v>7.585</v>
      </c>
      <c r="I689">
        <v>7.7750000000000004</v>
      </c>
      <c r="J689">
        <v>7.9589999999999996</v>
      </c>
      <c r="K689">
        <v>8.0730000000000004</v>
      </c>
      <c r="L689">
        <v>8.9760000000000009</v>
      </c>
      <c r="M689">
        <v>9.0069999999999997</v>
      </c>
      <c r="N689">
        <v>8.3179999999999996</v>
      </c>
      <c r="O689">
        <v>8.0310000000000006</v>
      </c>
      <c r="P689">
        <v>7.9720000000000004</v>
      </c>
    </row>
    <row r="690" spans="1:16" x14ac:dyDescent="0.35">
      <c r="A690" t="s">
        <v>128</v>
      </c>
      <c r="B690" t="s">
        <v>6</v>
      </c>
      <c r="C690" t="s">
        <v>14</v>
      </c>
      <c r="D690" t="s">
        <v>10</v>
      </c>
      <c r="E690" t="s">
        <v>11</v>
      </c>
      <c r="F690">
        <v>1.411</v>
      </c>
      <c r="G690">
        <v>1.401</v>
      </c>
      <c r="H690">
        <v>1.45</v>
      </c>
      <c r="I690">
        <v>1.5109999999999999</v>
      </c>
      <c r="J690">
        <v>1.569</v>
      </c>
      <c r="K690">
        <v>1.603</v>
      </c>
      <c r="L690">
        <v>1.8680000000000001</v>
      </c>
      <c r="M690">
        <v>2.0299999999999998</v>
      </c>
      <c r="N690">
        <v>1.667</v>
      </c>
      <c r="O690">
        <v>1.609</v>
      </c>
      <c r="P690">
        <v>1.61</v>
      </c>
    </row>
    <row r="691" spans="1:16" x14ac:dyDescent="0.35">
      <c r="A691" t="s">
        <v>128</v>
      </c>
      <c r="B691" t="s">
        <v>6</v>
      </c>
      <c r="C691" t="s">
        <v>14</v>
      </c>
      <c r="D691" t="s">
        <v>12</v>
      </c>
      <c r="E691" t="s">
        <v>13</v>
      </c>
      <c r="F691">
        <v>3.202</v>
      </c>
      <c r="G691">
        <v>3.1619999999999999</v>
      </c>
      <c r="H691">
        <v>3.2330000000000001</v>
      </c>
      <c r="I691">
        <v>3.3180000000000001</v>
      </c>
      <c r="J691">
        <v>3.3969999999999998</v>
      </c>
      <c r="K691">
        <v>3.4359999999999999</v>
      </c>
      <c r="L691">
        <v>3.8759999999999999</v>
      </c>
      <c r="M691">
        <v>3.9969999999999999</v>
      </c>
      <c r="N691">
        <v>3.5019999999999998</v>
      </c>
      <c r="O691">
        <v>3.3769999999999998</v>
      </c>
      <c r="P691">
        <v>3.3559999999999999</v>
      </c>
    </row>
    <row r="692" spans="1:16" x14ac:dyDescent="0.35">
      <c r="A692" t="s">
        <v>129</v>
      </c>
      <c r="B692" t="s">
        <v>6</v>
      </c>
      <c r="C692" t="s">
        <v>7</v>
      </c>
      <c r="D692" t="s">
        <v>8</v>
      </c>
      <c r="E692" t="s">
        <v>9</v>
      </c>
      <c r="F692">
        <v>1.7589999999999999</v>
      </c>
      <c r="G692">
        <v>1.7809999999999999</v>
      </c>
      <c r="H692">
        <v>3.0830000000000002</v>
      </c>
      <c r="I692">
        <v>4.4939999999999998</v>
      </c>
      <c r="J692">
        <v>2.0819999999999999</v>
      </c>
      <c r="K692">
        <v>1.3979999999999999</v>
      </c>
      <c r="L692">
        <v>5.9219999999999997</v>
      </c>
      <c r="M692">
        <v>10.906000000000001</v>
      </c>
      <c r="N692">
        <v>9.1620000000000008</v>
      </c>
      <c r="O692">
        <v>9.2210000000000001</v>
      </c>
      <c r="P692">
        <v>9.4710000000000001</v>
      </c>
    </row>
    <row r="693" spans="1:16" x14ac:dyDescent="0.35">
      <c r="A693" t="s">
        <v>129</v>
      </c>
      <c r="B693" t="s">
        <v>6</v>
      </c>
      <c r="C693" t="s">
        <v>7</v>
      </c>
      <c r="D693" t="s">
        <v>10</v>
      </c>
      <c r="E693" t="s">
        <v>11</v>
      </c>
      <c r="F693">
        <v>0.60699999999999998</v>
      </c>
      <c r="G693">
        <v>0.63200000000000001</v>
      </c>
      <c r="H693">
        <v>0.82899999999999996</v>
      </c>
      <c r="I693">
        <v>1.0940000000000001</v>
      </c>
      <c r="J693">
        <v>0.69699999999999995</v>
      </c>
      <c r="K693">
        <v>0.255</v>
      </c>
      <c r="L693">
        <v>1.2889999999999999</v>
      </c>
      <c r="M693">
        <v>3.5339999999999998</v>
      </c>
      <c r="N693">
        <v>2.1509999999999998</v>
      </c>
      <c r="O693">
        <v>2.15</v>
      </c>
      <c r="P693">
        <v>2.1179999999999999</v>
      </c>
    </row>
    <row r="694" spans="1:16" x14ac:dyDescent="0.35">
      <c r="A694" t="s">
        <v>129</v>
      </c>
      <c r="B694" t="s">
        <v>6</v>
      </c>
      <c r="C694" t="s">
        <v>7</v>
      </c>
      <c r="D694" t="s">
        <v>12</v>
      </c>
      <c r="E694" t="s">
        <v>13</v>
      </c>
      <c r="F694">
        <v>0.89400000000000002</v>
      </c>
      <c r="G694">
        <v>0.91</v>
      </c>
      <c r="H694">
        <v>1.341</v>
      </c>
      <c r="I694">
        <v>1.8140000000000001</v>
      </c>
      <c r="J694">
        <v>0.97499999999999998</v>
      </c>
      <c r="K694">
        <v>0.47899999999999998</v>
      </c>
      <c r="L694">
        <v>2.177</v>
      </c>
      <c r="M694">
        <v>5.0289999999999999</v>
      </c>
      <c r="N694">
        <v>3.5590000000000002</v>
      </c>
      <c r="O694">
        <v>3.5459999999999998</v>
      </c>
      <c r="P694">
        <v>3.548</v>
      </c>
    </row>
    <row r="695" spans="1:16" x14ac:dyDescent="0.35">
      <c r="A695" t="s">
        <v>129</v>
      </c>
      <c r="B695" t="s">
        <v>6</v>
      </c>
      <c r="C695" t="s">
        <v>14</v>
      </c>
      <c r="D695" t="s">
        <v>8</v>
      </c>
      <c r="E695" t="s">
        <v>9</v>
      </c>
      <c r="F695">
        <v>1.4370000000000001</v>
      </c>
      <c r="G695">
        <v>1.4550000000000001</v>
      </c>
      <c r="H695">
        <v>2.169</v>
      </c>
      <c r="I695">
        <v>2.9529999999999998</v>
      </c>
      <c r="J695">
        <v>1.68</v>
      </c>
      <c r="K695">
        <v>1.266</v>
      </c>
      <c r="L695">
        <v>4.2640000000000002</v>
      </c>
      <c r="M695">
        <v>13.382999999999999</v>
      </c>
      <c r="N695">
        <v>10.648999999999999</v>
      </c>
      <c r="O695">
        <v>10.175000000000001</v>
      </c>
      <c r="P695">
        <v>10.037000000000001</v>
      </c>
    </row>
    <row r="696" spans="1:16" x14ac:dyDescent="0.35">
      <c r="A696" t="s">
        <v>129</v>
      </c>
      <c r="B696" t="s">
        <v>6</v>
      </c>
      <c r="C696" t="s">
        <v>14</v>
      </c>
      <c r="D696" t="s">
        <v>10</v>
      </c>
      <c r="E696" t="s">
        <v>11</v>
      </c>
      <c r="F696">
        <v>0.45</v>
      </c>
      <c r="G696">
        <v>0.46800000000000003</v>
      </c>
      <c r="H696">
        <v>0.53300000000000003</v>
      </c>
      <c r="I696">
        <v>0.63800000000000001</v>
      </c>
      <c r="J696">
        <v>0.41299999999999998</v>
      </c>
      <c r="K696">
        <v>0.188</v>
      </c>
      <c r="L696">
        <v>0.45300000000000001</v>
      </c>
      <c r="M696">
        <v>1.9910000000000001</v>
      </c>
      <c r="N696">
        <v>0.97799999999999998</v>
      </c>
      <c r="O696">
        <v>1.0349999999999999</v>
      </c>
      <c r="P696">
        <v>1.052</v>
      </c>
    </row>
    <row r="697" spans="1:16" x14ac:dyDescent="0.35">
      <c r="A697" t="s">
        <v>129</v>
      </c>
      <c r="B697" t="s">
        <v>6</v>
      </c>
      <c r="C697" t="s">
        <v>14</v>
      </c>
      <c r="D697" t="s">
        <v>12</v>
      </c>
      <c r="E697" t="s">
        <v>13</v>
      </c>
      <c r="F697">
        <v>0.66400000000000003</v>
      </c>
      <c r="G697">
        <v>0.67800000000000005</v>
      </c>
      <c r="H697">
        <v>0.85899999999999999</v>
      </c>
      <c r="I697">
        <v>1.07</v>
      </c>
      <c r="J697">
        <v>0.63700000000000001</v>
      </c>
      <c r="K697">
        <v>0.36699999999999999</v>
      </c>
      <c r="L697">
        <v>1.0580000000000001</v>
      </c>
      <c r="M697">
        <v>3.9220000000000002</v>
      </c>
      <c r="N697">
        <v>2.589</v>
      </c>
      <c r="O697">
        <v>2.5419999999999998</v>
      </c>
      <c r="P697">
        <v>2.5169999999999999</v>
      </c>
    </row>
    <row r="698" spans="1:16" x14ac:dyDescent="0.35">
      <c r="A698" t="s">
        <v>130</v>
      </c>
      <c r="B698" t="s">
        <v>6</v>
      </c>
      <c r="C698" t="s">
        <v>7</v>
      </c>
      <c r="D698" t="s">
        <v>8</v>
      </c>
      <c r="E698" t="s">
        <v>9</v>
      </c>
      <c r="F698">
        <v>42.433999999999997</v>
      </c>
      <c r="G698">
        <v>46.704000000000001</v>
      </c>
      <c r="H698">
        <v>51.622999999999998</v>
      </c>
      <c r="I698">
        <v>45.831000000000003</v>
      </c>
      <c r="J698">
        <v>38.545999999999999</v>
      </c>
      <c r="K698">
        <v>38.843000000000004</v>
      </c>
      <c r="L698">
        <v>42.655999999999999</v>
      </c>
      <c r="M698">
        <v>41.521999999999998</v>
      </c>
      <c r="N698">
        <v>39.686</v>
      </c>
      <c r="O698">
        <v>39.158999999999999</v>
      </c>
      <c r="P698">
        <v>38.887</v>
      </c>
    </row>
    <row r="699" spans="1:16" x14ac:dyDescent="0.35">
      <c r="A699" t="s">
        <v>130</v>
      </c>
      <c r="B699" t="s">
        <v>6</v>
      </c>
      <c r="C699" t="s">
        <v>7</v>
      </c>
      <c r="D699" t="s">
        <v>10</v>
      </c>
      <c r="E699" t="s">
        <v>11</v>
      </c>
      <c r="F699">
        <v>15.622</v>
      </c>
      <c r="G699">
        <v>16.933</v>
      </c>
      <c r="H699">
        <v>18.521999999999998</v>
      </c>
      <c r="I699">
        <v>17.149000000000001</v>
      </c>
      <c r="J699">
        <v>15.265000000000001</v>
      </c>
      <c r="K699">
        <v>15.395</v>
      </c>
      <c r="L699">
        <v>16.076000000000001</v>
      </c>
      <c r="M699">
        <v>16.420000000000002</v>
      </c>
      <c r="N699">
        <v>15.686999999999999</v>
      </c>
      <c r="O699">
        <v>15.401999999999999</v>
      </c>
      <c r="P699">
        <v>15.227</v>
      </c>
    </row>
    <row r="700" spans="1:16" x14ac:dyDescent="0.35">
      <c r="A700" t="s">
        <v>130</v>
      </c>
      <c r="B700" t="s">
        <v>6</v>
      </c>
      <c r="C700" t="s">
        <v>7</v>
      </c>
      <c r="D700" t="s">
        <v>12</v>
      </c>
      <c r="E700" t="s">
        <v>13</v>
      </c>
      <c r="F700">
        <v>20.381</v>
      </c>
      <c r="G700">
        <v>22.507000000000001</v>
      </c>
      <c r="H700">
        <v>25.01</v>
      </c>
      <c r="I700">
        <v>21.975000000000001</v>
      </c>
      <c r="J700">
        <v>18.594999999999999</v>
      </c>
      <c r="K700">
        <v>18.666</v>
      </c>
      <c r="L700">
        <v>19.593</v>
      </c>
      <c r="M700">
        <v>19.664999999999999</v>
      </c>
      <c r="N700">
        <v>18.72</v>
      </c>
      <c r="O700">
        <v>18.395</v>
      </c>
      <c r="P700">
        <v>18.190999999999999</v>
      </c>
    </row>
    <row r="701" spans="1:16" x14ac:dyDescent="0.35">
      <c r="A701" t="s">
        <v>130</v>
      </c>
      <c r="B701" t="s">
        <v>6</v>
      </c>
      <c r="C701" t="s">
        <v>14</v>
      </c>
      <c r="D701" t="s">
        <v>8</v>
      </c>
      <c r="E701" t="s">
        <v>9</v>
      </c>
      <c r="F701">
        <v>35.218000000000004</v>
      </c>
      <c r="G701">
        <v>35.978999999999999</v>
      </c>
      <c r="H701">
        <v>37.341999999999999</v>
      </c>
      <c r="I701">
        <v>37.691000000000003</v>
      </c>
      <c r="J701">
        <v>37.517000000000003</v>
      </c>
      <c r="K701">
        <v>37.789000000000001</v>
      </c>
      <c r="L701">
        <v>40.704999999999998</v>
      </c>
      <c r="M701">
        <v>39.808999999999997</v>
      </c>
      <c r="N701">
        <v>38.359000000000002</v>
      </c>
      <c r="O701">
        <v>37.784999999999997</v>
      </c>
      <c r="P701">
        <v>37.552</v>
      </c>
    </row>
    <row r="702" spans="1:16" x14ac:dyDescent="0.35">
      <c r="A702" t="s">
        <v>130</v>
      </c>
      <c r="B702" t="s">
        <v>6</v>
      </c>
      <c r="C702" t="s">
        <v>14</v>
      </c>
      <c r="D702" t="s">
        <v>10</v>
      </c>
      <c r="E702" t="s">
        <v>11</v>
      </c>
      <c r="F702">
        <v>12.334</v>
      </c>
      <c r="G702">
        <v>14.946999999999999</v>
      </c>
      <c r="H702">
        <v>17.904</v>
      </c>
      <c r="I702">
        <v>18.02</v>
      </c>
      <c r="J702">
        <v>17.905000000000001</v>
      </c>
      <c r="K702">
        <v>18.052</v>
      </c>
      <c r="L702">
        <v>19.382000000000001</v>
      </c>
      <c r="M702">
        <v>19.533999999999999</v>
      </c>
      <c r="N702">
        <v>18.314</v>
      </c>
      <c r="O702">
        <v>17.928999999999998</v>
      </c>
      <c r="P702">
        <v>17.702999999999999</v>
      </c>
    </row>
    <row r="703" spans="1:16" x14ac:dyDescent="0.35">
      <c r="A703" t="s">
        <v>130</v>
      </c>
      <c r="B703" t="s">
        <v>6</v>
      </c>
      <c r="C703" t="s">
        <v>14</v>
      </c>
      <c r="D703" t="s">
        <v>12</v>
      </c>
      <c r="E703" t="s">
        <v>13</v>
      </c>
      <c r="F703">
        <v>16.710999999999999</v>
      </c>
      <c r="G703">
        <v>19.084</v>
      </c>
      <c r="H703">
        <v>21.806000000000001</v>
      </c>
      <c r="I703">
        <v>21.600999999999999</v>
      </c>
      <c r="J703">
        <v>21.135999999999999</v>
      </c>
      <c r="K703">
        <v>21.22</v>
      </c>
      <c r="L703">
        <v>22.661000000000001</v>
      </c>
      <c r="M703">
        <v>22.617000000000001</v>
      </c>
      <c r="N703">
        <v>21.218</v>
      </c>
      <c r="O703">
        <v>20.829000000000001</v>
      </c>
      <c r="P703">
        <v>20.603999999999999</v>
      </c>
    </row>
    <row r="704" spans="1:16" x14ac:dyDescent="0.35">
      <c r="A704" t="s">
        <v>131</v>
      </c>
      <c r="B704" t="s">
        <v>6</v>
      </c>
      <c r="C704" t="s">
        <v>7</v>
      </c>
      <c r="D704" t="s">
        <v>8</v>
      </c>
      <c r="E704" t="s">
        <v>9</v>
      </c>
      <c r="F704">
        <v>21.911999999999999</v>
      </c>
      <c r="G704">
        <v>21.891999999999999</v>
      </c>
      <c r="H704">
        <v>21.885999999999999</v>
      </c>
      <c r="I704">
        <v>21.93</v>
      </c>
      <c r="J704">
        <v>22.027000000000001</v>
      </c>
      <c r="K704">
        <v>22.164999999999999</v>
      </c>
      <c r="L704">
        <v>26.643000000000001</v>
      </c>
      <c r="M704">
        <v>25.602</v>
      </c>
      <c r="N704">
        <v>23.419</v>
      </c>
      <c r="O704">
        <v>23.393000000000001</v>
      </c>
      <c r="P704">
        <v>23.411000000000001</v>
      </c>
    </row>
    <row r="705" spans="1:16" x14ac:dyDescent="0.35">
      <c r="A705" t="s">
        <v>131</v>
      </c>
      <c r="B705" t="s">
        <v>6</v>
      </c>
      <c r="C705" t="s">
        <v>7</v>
      </c>
      <c r="D705" t="s">
        <v>10</v>
      </c>
      <c r="E705" t="s">
        <v>11</v>
      </c>
      <c r="F705">
        <v>9.0679999999999996</v>
      </c>
      <c r="G705">
        <v>9.0549999999999997</v>
      </c>
      <c r="H705">
        <v>9.0449999999999999</v>
      </c>
      <c r="I705">
        <v>9.0489999999999995</v>
      </c>
      <c r="J705">
        <v>9.0739999999999998</v>
      </c>
      <c r="K705">
        <v>9.1140000000000008</v>
      </c>
      <c r="L705">
        <v>11.026</v>
      </c>
      <c r="M705">
        <v>10.92</v>
      </c>
      <c r="N705">
        <v>9.6449999999999996</v>
      </c>
      <c r="O705">
        <v>9.7889999999999997</v>
      </c>
      <c r="P705">
        <v>9.8520000000000003</v>
      </c>
    </row>
    <row r="706" spans="1:16" x14ac:dyDescent="0.35">
      <c r="A706" t="s">
        <v>131</v>
      </c>
      <c r="B706" t="s">
        <v>6</v>
      </c>
      <c r="C706" t="s">
        <v>7</v>
      </c>
      <c r="D706" t="s">
        <v>12</v>
      </c>
      <c r="E706" t="s">
        <v>13</v>
      </c>
      <c r="F706">
        <v>12.131</v>
      </c>
      <c r="G706">
        <v>12.106</v>
      </c>
      <c r="H706">
        <v>12.087</v>
      </c>
      <c r="I706">
        <v>12.061999999999999</v>
      </c>
      <c r="J706">
        <v>12.042</v>
      </c>
      <c r="K706">
        <v>12.021000000000001</v>
      </c>
      <c r="L706">
        <v>14.407999999999999</v>
      </c>
      <c r="M706">
        <v>13.972</v>
      </c>
      <c r="N706">
        <v>12.492000000000001</v>
      </c>
      <c r="O706">
        <v>12.497999999999999</v>
      </c>
      <c r="P706">
        <v>12.456</v>
      </c>
    </row>
    <row r="707" spans="1:16" x14ac:dyDescent="0.35">
      <c r="A707" t="s">
        <v>131</v>
      </c>
      <c r="B707" t="s">
        <v>6</v>
      </c>
      <c r="C707" t="s">
        <v>14</v>
      </c>
      <c r="D707" t="s">
        <v>8</v>
      </c>
      <c r="E707" t="s">
        <v>9</v>
      </c>
      <c r="F707">
        <v>18.61</v>
      </c>
      <c r="G707">
        <v>18.597000000000001</v>
      </c>
      <c r="H707">
        <v>18.556000000000001</v>
      </c>
      <c r="I707">
        <v>18.516999999999999</v>
      </c>
      <c r="J707">
        <v>18.509</v>
      </c>
      <c r="K707">
        <v>18.524999999999999</v>
      </c>
      <c r="L707">
        <v>22.158000000000001</v>
      </c>
      <c r="M707">
        <v>21.164000000000001</v>
      </c>
      <c r="N707">
        <v>18.914999999999999</v>
      </c>
      <c r="O707">
        <v>18.984999999999999</v>
      </c>
      <c r="P707">
        <v>19.076000000000001</v>
      </c>
    </row>
    <row r="708" spans="1:16" x14ac:dyDescent="0.35">
      <c r="A708" t="s">
        <v>131</v>
      </c>
      <c r="B708" t="s">
        <v>6</v>
      </c>
      <c r="C708" t="s">
        <v>14</v>
      </c>
      <c r="D708" t="s">
        <v>10</v>
      </c>
      <c r="E708" t="s">
        <v>11</v>
      </c>
      <c r="F708">
        <v>7.2389999999999999</v>
      </c>
      <c r="G708">
        <v>7.23</v>
      </c>
      <c r="H708">
        <v>7.2089999999999996</v>
      </c>
      <c r="I708">
        <v>7.1820000000000004</v>
      </c>
      <c r="J708">
        <v>7.1660000000000004</v>
      </c>
      <c r="K708">
        <v>7.1580000000000004</v>
      </c>
      <c r="L708">
        <v>9.3870000000000005</v>
      </c>
      <c r="M708">
        <v>8.9350000000000005</v>
      </c>
      <c r="N708">
        <v>7.4020000000000001</v>
      </c>
      <c r="O708">
        <v>7.5330000000000004</v>
      </c>
      <c r="P708">
        <v>7.5359999999999996</v>
      </c>
    </row>
    <row r="709" spans="1:16" x14ac:dyDescent="0.35">
      <c r="A709" t="s">
        <v>131</v>
      </c>
      <c r="B709" t="s">
        <v>6</v>
      </c>
      <c r="C709" t="s">
        <v>14</v>
      </c>
      <c r="D709" t="s">
        <v>12</v>
      </c>
      <c r="E709" t="s">
        <v>13</v>
      </c>
      <c r="F709">
        <v>9.8810000000000002</v>
      </c>
      <c r="G709">
        <v>9.86</v>
      </c>
      <c r="H709">
        <v>9.8450000000000006</v>
      </c>
      <c r="I709">
        <v>9.8239999999999998</v>
      </c>
      <c r="J709">
        <v>9.8070000000000004</v>
      </c>
      <c r="K709">
        <v>9.7880000000000003</v>
      </c>
      <c r="L709">
        <v>12.33</v>
      </c>
      <c r="M709">
        <v>11.728</v>
      </c>
      <c r="N709">
        <v>9.9789999999999992</v>
      </c>
      <c r="O709">
        <v>10.039999999999999</v>
      </c>
      <c r="P709">
        <v>9.99</v>
      </c>
    </row>
    <row r="710" spans="1:16" x14ac:dyDescent="0.35">
      <c r="A710" t="s">
        <v>132</v>
      </c>
      <c r="B710" t="s">
        <v>6</v>
      </c>
      <c r="C710" t="s">
        <v>7</v>
      </c>
      <c r="D710" t="s">
        <v>8</v>
      </c>
      <c r="E710" t="s">
        <v>9</v>
      </c>
      <c r="F710">
        <v>13.096</v>
      </c>
      <c r="G710">
        <v>11.15</v>
      </c>
      <c r="H710">
        <v>10.255000000000001</v>
      </c>
      <c r="I710">
        <v>8.7629999999999999</v>
      </c>
      <c r="J710">
        <v>6.6479999999999997</v>
      </c>
      <c r="K710">
        <v>6.2050000000000001</v>
      </c>
      <c r="L710">
        <v>9.032</v>
      </c>
      <c r="M710">
        <v>9.1910000000000007</v>
      </c>
      <c r="N710">
        <v>8.1989999999999998</v>
      </c>
      <c r="O710">
        <v>8.5640000000000001</v>
      </c>
      <c r="P710">
        <v>8.452</v>
      </c>
    </row>
    <row r="711" spans="1:16" x14ac:dyDescent="0.35">
      <c r="A711" t="s">
        <v>132</v>
      </c>
      <c r="B711" t="s">
        <v>6</v>
      </c>
      <c r="C711" t="s">
        <v>7</v>
      </c>
      <c r="D711" t="s">
        <v>10</v>
      </c>
      <c r="E711" t="s">
        <v>11</v>
      </c>
      <c r="F711">
        <v>6.681</v>
      </c>
      <c r="G711">
        <v>6.4729999999999999</v>
      </c>
      <c r="H711">
        <v>5.75</v>
      </c>
      <c r="I711">
        <v>4.5389999999999997</v>
      </c>
      <c r="J711">
        <v>3.4119999999999999</v>
      </c>
      <c r="K711">
        <v>2.7869999999999999</v>
      </c>
      <c r="L711">
        <v>2.9470000000000001</v>
      </c>
      <c r="M711">
        <v>3.58</v>
      </c>
      <c r="N711">
        <v>2.964</v>
      </c>
      <c r="O711">
        <v>2.8580000000000001</v>
      </c>
      <c r="P711">
        <v>2.7759999999999998</v>
      </c>
    </row>
    <row r="712" spans="1:16" x14ac:dyDescent="0.35">
      <c r="A712" t="s">
        <v>132</v>
      </c>
      <c r="B712" t="s">
        <v>6</v>
      </c>
      <c r="C712" t="s">
        <v>7</v>
      </c>
      <c r="D712" t="s">
        <v>12</v>
      </c>
      <c r="E712" t="s">
        <v>13</v>
      </c>
      <c r="F712">
        <v>7.7489999999999997</v>
      </c>
      <c r="G712">
        <v>7.2670000000000003</v>
      </c>
      <c r="H712">
        <v>6.5140000000000002</v>
      </c>
      <c r="I712">
        <v>5.2569999999999997</v>
      </c>
      <c r="J712">
        <v>3.9580000000000002</v>
      </c>
      <c r="K712">
        <v>3.359</v>
      </c>
      <c r="L712">
        <v>3.9529999999999998</v>
      </c>
      <c r="M712">
        <v>4.5</v>
      </c>
      <c r="N712">
        <v>3.8039999999999998</v>
      </c>
      <c r="O712">
        <v>3.7690000000000001</v>
      </c>
      <c r="P712">
        <v>3.67</v>
      </c>
    </row>
    <row r="713" spans="1:16" x14ac:dyDescent="0.35">
      <c r="A713" t="s">
        <v>132</v>
      </c>
      <c r="B713" t="s">
        <v>6</v>
      </c>
      <c r="C713" t="s">
        <v>14</v>
      </c>
      <c r="D713" t="s">
        <v>8</v>
      </c>
      <c r="E713" t="s">
        <v>9</v>
      </c>
      <c r="F713">
        <v>12.39</v>
      </c>
      <c r="G713">
        <v>11.324</v>
      </c>
      <c r="H713">
        <v>11.388999999999999</v>
      </c>
      <c r="I713">
        <v>8.9540000000000006</v>
      </c>
      <c r="J713">
        <v>7.6920000000000002</v>
      </c>
      <c r="K713">
        <v>7.2779999999999996</v>
      </c>
      <c r="L713">
        <v>9.2260000000000009</v>
      </c>
      <c r="M713">
        <v>9.9450000000000003</v>
      </c>
      <c r="N713">
        <v>7.609</v>
      </c>
      <c r="O713">
        <v>8.8949999999999996</v>
      </c>
      <c r="P713">
        <v>9.0920000000000005</v>
      </c>
    </row>
    <row r="714" spans="1:16" x14ac:dyDescent="0.35">
      <c r="A714" t="s">
        <v>132</v>
      </c>
      <c r="B714" t="s">
        <v>6</v>
      </c>
      <c r="C714" t="s">
        <v>14</v>
      </c>
      <c r="D714" t="s">
        <v>10</v>
      </c>
      <c r="E714" t="s">
        <v>11</v>
      </c>
      <c r="F714">
        <v>6.2480000000000002</v>
      </c>
      <c r="G714">
        <v>5.7009999999999996</v>
      </c>
      <c r="H714">
        <v>4.5720000000000001</v>
      </c>
      <c r="I714">
        <v>3.7080000000000002</v>
      </c>
      <c r="J714">
        <v>3.0289999999999999</v>
      </c>
      <c r="K714">
        <v>2.7130000000000001</v>
      </c>
      <c r="L714">
        <v>2.758</v>
      </c>
      <c r="M714">
        <v>2.9119999999999999</v>
      </c>
      <c r="N714">
        <v>2.5339999999999998</v>
      </c>
      <c r="O714">
        <v>2.33</v>
      </c>
      <c r="P714">
        <v>2.3439999999999999</v>
      </c>
    </row>
    <row r="715" spans="1:16" x14ac:dyDescent="0.35">
      <c r="A715" t="s">
        <v>132</v>
      </c>
      <c r="B715" t="s">
        <v>6</v>
      </c>
      <c r="C715" t="s">
        <v>14</v>
      </c>
      <c r="D715" t="s">
        <v>12</v>
      </c>
      <c r="E715" t="s">
        <v>13</v>
      </c>
      <c r="F715">
        <v>7.1390000000000002</v>
      </c>
      <c r="G715">
        <v>6.5270000000000001</v>
      </c>
      <c r="H715">
        <v>5.5730000000000004</v>
      </c>
      <c r="I715">
        <v>4.4770000000000003</v>
      </c>
      <c r="J715">
        <v>3.718</v>
      </c>
      <c r="K715">
        <v>3.399</v>
      </c>
      <c r="L715">
        <v>3.7029999999999998</v>
      </c>
      <c r="M715">
        <v>3.95</v>
      </c>
      <c r="N715">
        <v>3.2650000000000001</v>
      </c>
      <c r="O715">
        <v>3.2879999999999998</v>
      </c>
      <c r="P715">
        <v>3.3159999999999998</v>
      </c>
    </row>
    <row r="716" spans="1:16" x14ac:dyDescent="0.35">
      <c r="A716" t="s">
        <v>133</v>
      </c>
      <c r="B716" t="s">
        <v>6</v>
      </c>
      <c r="C716" t="s">
        <v>7</v>
      </c>
      <c r="D716" t="s">
        <v>8</v>
      </c>
      <c r="E716" t="s">
        <v>9</v>
      </c>
      <c r="F716">
        <v>39.777000000000001</v>
      </c>
      <c r="G716">
        <v>39.756</v>
      </c>
      <c r="H716">
        <v>39.837000000000003</v>
      </c>
      <c r="I716">
        <v>39.703000000000003</v>
      </c>
      <c r="J716">
        <v>40.024999999999999</v>
      </c>
      <c r="K716">
        <v>35.302999999999997</v>
      </c>
      <c r="L716">
        <v>48.110999999999997</v>
      </c>
      <c r="M716">
        <v>41.866</v>
      </c>
      <c r="N716">
        <v>35.414000000000001</v>
      </c>
      <c r="O716">
        <v>35.17</v>
      </c>
      <c r="P716">
        <v>35.049999999999997</v>
      </c>
    </row>
    <row r="717" spans="1:16" x14ac:dyDescent="0.35">
      <c r="A717" t="s">
        <v>133</v>
      </c>
      <c r="B717" t="s">
        <v>6</v>
      </c>
      <c r="C717" t="s">
        <v>7</v>
      </c>
      <c r="D717" t="s">
        <v>10</v>
      </c>
      <c r="E717" t="s">
        <v>11</v>
      </c>
      <c r="F717">
        <v>11.628</v>
      </c>
      <c r="G717">
        <v>11.013999999999999</v>
      </c>
      <c r="H717">
        <v>10.426</v>
      </c>
      <c r="I717">
        <v>9.7430000000000003</v>
      </c>
      <c r="J717">
        <v>8.0060000000000002</v>
      </c>
      <c r="K717">
        <v>8.5429999999999993</v>
      </c>
      <c r="L717">
        <v>8.0359999999999996</v>
      </c>
      <c r="M717">
        <v>8.5719999999999992</v>
      </c>
      <c r="N717">
        <v>8.6199999999999992</v>
      </c>
      <c r="O717">
        <v>8.4499999999999993</v>
      </c>
      <c r="P717">
        <v>8.4179999999999993</v>
      </c>
    </row>
    <row r="718" spans="1:16" x14ac:dyDescent="0.35">
      <c r="A718" t="s">
        <v>133</v>
      </c>
      <c r="B718" t="s">
        <v>6</v>
      </c>
      <c r="C718" t="s">
        <v>7</v>
      </c>
      <c r="D718" t="s">
        <v>12</v>
      </c>
      <c r="E718" t="s">
        <v>13</v>
      </c>
      <c r="F718">
        <v>15.595000000000001</v>
      </c>
      <c r="G718">
        <v>14.906000000000001</v>
      </c>
      <c r="H718">
        <v>14.247999999999999</v>
      </c>
      <c r="I718">
        <v>13.47</v>
      </c>
      <c r="J718">
        <v>11.807</v>
      </c>
      <c r="K718">
        <v>11.574</v>
      </c>
      <c r="L718">
        <v>12.920999999999999</v>
      </c>
      <c r="M718">
        <v>12.468999999999999</v>
      </c>
      <c r="N718">
        <v>11.731999999999999</v>
      </c>
      <c r="O718">
        <v>11.542999999999999</v>
      </c>
      <c r="P718">
        <v>11.472</v>
      </c>
    </row>
    <row r="719" spans="1:16" x14ac:dyDescent="0.35">
      <c r="A719" t="s">
        <v>133</v>
      </c>
      <c r="B719" t="s">
        <v>6</v>
      </c>
      <c r="C719" t="s">
        <v>14</v>
      </c>
      <c r="D719" t="s">
        <v>8</v>
      </c>
      <c r="E719" t="s">
        <v>9</v>
      </c>
      <c r="F719">
        <v>36.930999999999997</v>
      </c>
      <c r="G719">
        <v>35.875</v>
      </c>
      <c r="H719">
        <v>34.889000000000003</v>
      </c>
      <c r="I719">
        <v>33.656999999999996</v>
      </c>
      <c r="J719">
        <v>39.985999999999997</v>
      </c>
      <c r="K719">
        <v>29.812999999999999</v>
      </c>
      <c r="L719">
        <v>44.436999999999998</v>
      </c>
      <c r="M719">
        <v>36.462000000000003</v>
      </c>
      <c r="N719">
        <v>29.600999999999999</v>
      </c>
      <c r="O719">
        <v>29.326000000000001</v>
      </c>
      <c r="P719">
        <v>29.251000000000001</v>
      </c>
    </row>
    <row r="720" spans="1:16" x14ac:dyDescent="0.35">
      <c r="A720" t="s">
        <v>133</v>
      </c>
      <c r="B720" t="s">
        <v>6</v>
      </c>
      <c r="C720" t="s">
        <v>14</v>
      </c>
      <c r="D720" t="s">
        <v>10</v>
      </c>
      <c r="E720" t="s">
        <v>11</v>
      </c>
      <c r="F720">
        <v>9.7789999999999999</v>
      </c>
      <c r="G720">
        <v>8.8160000000000007</v>
      </c>
      <c r="H720">
        <v>7.867</v>
      </c>
      <c r="I720">
        <v>6.8369999999999997</v>
      </c>
      <c r="J720">
        <v>7.883</v>
      </c>
      <c r="K720">
        <v>7.8659999999999997</v>
      </c>
      <c r="L720">
        <v>9.8550000000000004</v>
      </c>
      <c r="M720">
        <v>9.4420000000000002</v>
      </c>
      <c r="N720">
        <v>7.891</v>
      </c>
      <c r="O720">
        <v>7.6529999999999996</v>
      </c>
      <c r="P720">
        <v>7.5919999999999996</v>
      </c>
    </row>
    <row r="721" spans="1:16" x14ac:dyDescent="0.35">
      <c r="A721" t="s">
        <v>133</v>
      </c>
      <c r="B721" t="s">
        <v>6</v>
      </c>
      <c r="C721" t="s">
        <v>14</v>
      </c>
      <c r="D721" t="s">
        <v>12</v>
      </c>
      <c r="E721" t="s">
        <v>13</v>
      </c>
      <c r="F721">
        <v>13.734999999999999</v>
      </c>
      <c r="G721">
        <v>12.554</v>
      </c>
      <c r="H721">
        <v>11.396000000000001</v>
      </c>
      <c r="I721">
        <v>10.137</v>
      </c>
      <c r="J721">
        <v>11.606999999999999</v>
      </c>
      <c r="K721">
        <v>10.273999999999999</v>
      </c>
      <c r="L721">
        <v>14.121</v>
      </c>
      <c r="M721">
        <v>12.625999999999999</v>
      </c>
      <c r="N721">
        <v>10.414999999999999</v>
      </c>
      <c r="O721">
        <v>10.194000000000001</v>
      </c>
      <c r="P721">
        <v>10.128</v>
      </c>
    </row>
    <row r="722" spans="1:16" x14ac:dyDescent="0.35">
      <c r="A722" t="s">
        <v>134</v>
      </c>
      <c r="B722" t="s">
        <v>6</v>
      </c>
      <c r="C722" t="s">
        <v>7</v>
      </c>
      <c r="D722" t="s">
        <v>8</v>
      </c>
      <c r="E722" t="s">
        <v>9</v>
      </c>
      <c r="F722">
        <v>14.755000000000001</v>
      </c>
      <c r="G722">
        <v>13.853</v>
      </c>
      <c r="H722">
        <v>13.645</v>
      </c>
      <c r="I722">
        <v>13.372</v>
      </c>
      <c r="J722">
        <v>11.015000000000001</v>
      </c>
      <c r="K722">
        <v>11.493</v>
      </c>
      <c r="L722">
        <v>12.627000000000001</v>
      </c>
      <c r="M722">
        <v>10.125999999999999</v>
      </c>
      <c r="N722">
        <v>9.0570000000000004</v>
      </c>
      <c r="O722">
        <v>10.487</v>
      </c>
      <c r="P722">
        <v>11.53</v>
      </c>
    </row>
    <row r="723" spans="1:16" x14ac:dyDescent="0.35">
      <c r="A723" t="s">
        <v>134</v>
      </c>
      <c r="B723" t="s">
        <v>6</v>
      </c>
      <c r="C723" t="s">
        <v>7</v>
      </c>
      <c r="D723" t="s">
        <v>10</v>
      </c>
      <c r="E723" t="s">
        <v>11</v>
      </c>
      <c r="F723">
        <v>4.5640000000000001</v>
      </c>
      <c r="G723">
        <v>4.444</v>
      </c>
      <c r="H723">
        <v>4.0590000000000002</v>
      </c>
      <c r="I723">
        <v>3.7930000000000001</v>
      </c>
      <c r="J723">
        <v>3.3370000000000002</v>
      </c>
      <c r="K723">
        <v>3.1720000000000002</v>
      </c>
      <c r="L723">
        <v>3.6819999999999999</v>
      </c>
      <c r="M723">
        <v>2.8039999999999998</v>
      </c>
      <c r="N723">
        <v>2.5430000000000001</v>
      </c>
      <c r="O723">
        <v>2.7549999999999999</v>
      </c>
      <c r="P723">
        <v>2.9609999999999999</v>
      </c>
    </row>
    <row r="724" spans="1:16" x14ac:dyDescent="0.35">
      <c r="A724" t="s">
        <v>134</v>
      </c>
      <c r="B724" t="s">
        <v>6</v>
      </c>
      <c r="C724" t="s">
        <v>7</v>
      </c>
      <c r="D724" t="s">
        <v>12</v>
      </c>
      <c r="E724" t="s">
        <v>13</v>
      </c>
      <c r="F724">
        <v>6.1260000000000003</v>
      </c>
      <c r="G724">
        <v>5.9080000000000004</v>
      </c>
      <c r="H724">
        <v>5.5229999999999997</v>
      </c>
      <c r="I724">
        <v>5.24</v>
      </c>
      <c r="J724">
        <v>4.5030000000000001</v>
      </c>
      <c r="K724">
        <v>4.4189999999999996</v>
      </c>
      <c r="L724">
        <v>4.9859999999999998</v>
      </c>
      <c r="M724">
        <v>3.89</v>
      </c>
      <c r="N724">
        <v>3.536</v>
      </c>
      <c r="O724">
        <v>3.9289999999999998</v>
      </c>
      <c r="P724">
        <v>4.2370000000000001</v>
      </c>
    </row>
    <row r="725" spans="1:16" x14ac:dyDescent="0.35">
      <c r="A725" t="s">
        <v>134</v>
      </c>
      <c r="B725" t="s">
        <v>6</v>
      </c>
      <c r="C725" t="s">
        <v>14</v>
      </c>
      <c r="D725" t="s">
        <v>8</v>
      </c>
      <c r="E725" t="s">
        <v>9</v>
      </c>
      <c r="F725">
        <v>13.561</v>
      </c>
      <c r="G725">
        <v>13.972</v>
      </c>
      <c r="H725">
        <v>13.42</v>
      </c>
      <c r="I725">
        <v>12.691000000000001</v>
      </c>
      <c r="J725">
        <v>12.65</v>
      </c>
      <c r="K725">
        <v>11.16</v>
      </c>
      <c r="L725">
        <v>12.282999999999999</v>
      </c>
      <c r="M725">
        <v>10.763</v>
      </c>
      <c r="N725">
        <v>9.5860000000000003</v>
      </c>
      <c r="O725">
        <v>10.832000000000001</v>
      </c>
      <c r="P725">
        <v>11.925000000000001</v>
      </c>
    </row>
    <row r="726" spans="1:16" x14ac:dyDescent="0.35">
      <c r="A726" t="s">
        <v>134</v>
      </c>
      <c r="B726" t="s">
        <v>6</v>
      </c>
      <c r="C726" t="s">
        <v>14</v>
      </c>
      <c r="D726" t="s">
        <v>10</v>
      </c>
      <c r="E726" t="s">
        <v>11</v>
      </c>
      <c r="F726">
        <v>3.1709999999999998</v>
      </c>
      <c r="G726">
        <v>3.2869999999999999</v>
      </c>
      <c r="H726">
        <v>3.2210000000000001</v>
      </c>
      <c r="I726">
        <v>2.7879999999999998</v>
      </c>
      <c r="J726">
        <v>2.7349999999999999</v>
      </c>
      <c r="K726">
        <v>2.5979999999999999</v>
      </c>
      <c r="L726">
        <v>2.93</v>
      </c>
      <c r="M726">
        <v>2.4990000000000001</v>
      </c>
      <c r="N726">
        <v>1.9750000000000001</v>
      </c>
      <c r="O726">
        <v>2.2989999999999999</v>
      </c>
      <c r="P726">
        <v>2.5659999999999998</v>
      </c>
    </row>
    <row r="727" spans="1:16" x14ac:dyDescent="0.35">
      <c r="A727" t="s">
        <v>134</v>
      </c>
      <c r="B727" t="s">
        <v>6</v>
      </c>
      <c r="C727" t="s">
        <v>14</v>
      </c>
      <c r="D727" t="s">
        <v>12</v>
      </c>
      <c r="E727" t="s">
        <v>13</v>
      </c>
      <c r="F727">
        <v>4.7969999999999997</v>
      </c>
      <c r="G727">
        <v>4.9790000000000001</v>
      </c>
      <c r="H727">
        <v>4.8129999999999997</v>
      </c>
      <c r="I727">
        <v>4.29</v>
      </c>
      <c r="J727">
        <v>4.1929999999999996</v>
      </c>
      <c r="K727">
        <v>3.8290000000000002</v>
      </c>
      <c r="L727">
        <v>4.2549999999999999</v>
      </c>
      <c r="M727">
        <v>3.68</v>
      </c>
      <c r="N727">
        <v>3.085</v>
      </c>
      <c r="O727">
        <v>3.55</v>
      </c>
      <c r="P727">
        <v>3.91</v>
      </c>
    </row>
    <row r="728" spans="1:16" x14ac:dyDescent="0.35">
      <c r="A728" t="s">
        <v>135</v>
      </c>
      <c r="B728" t="s">
        <v>6</v>
      </c>
      <c r="C728" t="s">
        <v>7</v>
      </c>
      <c r="D728" t="s">
        <v>8</v>
      </c>
      <c r="E728" t="s">
        <v>9</v>
      </c>
      <c r="F728">
        <v>12.9</v>
      </c>
      <c r="G728">
        <v>12.6</v>
      </c>
      <c r="H728">
        <v>9.9990000000000006</v>
      </c>
      <c r="I728">
        <v>8.2560000000000002</v>
      </c>
      <c r="J728">
        <v>12.471</v>
      </c>
      <c r="K728">
        <v>13.095000000000001</v>
      </c>
      <c r="L728">
        <v>14.936999999999999</v>
      </c>
      <c r="M728">
        <v>14.641999999999999</v>
      </c>
      <c r="N728">
        <v>12.82</v>
      </c>
      <c r="O728">
        <v>12.292</v>
      </c>
      <c r="P728">
        <v>12.157</v>
      </c>
    </row>
    <row r="729" spans="1:16" x14ac:dyDescent="0.35">
      <c r="A729" t="s">
        <v>135</v>
      </c>
      <c r="B729" t="s">
        <v>6</v>
      </c>
      <c r="C729" t="s">
        <v>7</v>
      </c>
      <c r="D729" t="s">
        <v>10</v>
      </c>
      <c r="E729" t="s">
        <v>11</v>
      </c>
      <c r="F729">
        <v>3.7570000000000001</v>
      </c>
      <c r="G729">
        <v>3.6880000000000002</v>
      </c>
      <c r="H729">
        <v>2.9260000000000002</v>
      </c>
      <c r="I729">
        <v>2.4129999999999998</v>
      </c>
      <c r="J729">
        <v>3.7189999999999999</v>
      </c>
      <c r="K729">
        <v>3.99</v>
      </c>
      <c r="L729">
        <v>4.399</v>
      </c>
      <c r="M729">
        <v>4.6020000000000003</v>
      </c>
      <c r="N729">
        <v>3.72</v>
      </c>
      <c r="O729">
        <v>3.597</v>
      </c>
      <c r="P729">
        <v>3.556</v>
      </c>
    </row>
    <row r="730" spans="1:16" x14ac:dyDescent="0.35">
      <c r="A730" t="s">
        <v>135</v>
      </c>
      <c r="B730" t="s">
        <v>6</v>
      </c>
      <c r="C730" t="s">
        <v>7</v>
      </c>
      <c r="D730" t="s">
        <v>12</v>
      </c>
      <c r="E730" t="s">
        <v>13</v>
      </c>
      <c r="F730">
        <v>5.6219999999999999</v>
      </c>
      <c r="G730">
        <v>5.4489999999999998</v>
      </c>
      <c r="H730">
        <v>4.2770000000000001</v>
      </c>
      <c r="I730">
        <v>3.4889999999999999</v>
      </c>
      <c r="J730">
        <v>5.2610000000000001</v>
      </c>
      <c r="K730">
        <v>5.5220000000000002</v>
      </c>
      <c r="L730">
        <v>6.1159999999999997</v>
      </c>
      <c r="M730">
        <v>6.181</v>
      </c>
      <c r="N730">
        <v>5.09</v>
      </c>
      <c r="O730">
        <v>4.8780000000000001</v>
      </c>
      <c r="P730">
        <v>4.8</v>
      </c>
    </row>
    <row r="731" spans="1:16" x14ac:dyDescent="0.35">
      <c r="A731" t="s">
        <v>135</v>
      </c>
      <c r="B731" t="s">
        <v>6</v>
      </c>
      <c r="C731" t="s">
        <v>14</v>
      </c>
      <c r="D731" t="s">
        <v>8</v>
      </c>
      <c r="E731" t="s">
        <v>9</v>
      </c>
      <c r="F731">
        <v>6.35</v>
      </c>
      <c r="G731">
        <v>7.0039999999999996</v>
      </c>
      <c r="H731">
        <v>6.0880000000000001</v>
      </c>
      <c r="I731">
        <v>5.3140000000000001</v>
      </c>
      <c r="J731">
        <v>8.4930000000000003</v>
      </c>
      <c r="K731">
        <v>8.8569999999999993</v>
      </c>
      <c r="L731">
        <v>10.016999999999999</v>
      </c>
      <c r="M731">
        <v>9.8580000000000005</v>
      </c>
      <c r="N731">
        <v>8.4559999999999995</v>
      </c>
      <c r="O731">
        <v>7.9560000000000004</v>
      </c>
      <c r="P731">
        <v>7.81</v>
      </c>
    </row>
    <row r="732" spans="1:16" x14ac:dyDescent="0.35">
      <c r="A732" t="s">
        <v>135</v>
      </c>
      <c r="B732" t="s">
        <v>6</v>
      </c>
      <c r="C732" t="s">
        <v>14</v>
      </c>
      <c r="D732" t="s">
        <v>10</v>
      </c>
      <c r="E732" t="s">
        <v>11</v>
      </c>
      <c r="F732">
        <v>2.8940000000000001</v>
      </c>
      <c r="G732">
        <v>3.2130000000000001</v>
      </c>
      <c r="H732">
        <v>2.7930000000000001</v>
      </c>
      <c r="I732">
        <v>2.4350000000000001</v>
      </c>
      <c r="J732">
        <v>4</v>
      </c>
      <c r="K732">
        <v>4.2960000000000003</v>
      </c>
      <c r="L732">
        <v>5.157</v>
      </c>
      <c r="M732">
        <v>5.173</v>
      </c>
      <c r="N732">
        <v>3.819</v>
      </c>
      <c r="O732">
        <v>3.6509999999999998</v>
      </c>
      <c r="P732">
        <v>3.569</v>
      </c>
    </row>
    <row r="733" spans="1:16" x14ac:dyDescent="0.35">
      <c r="A733" t="s">
        <v>135</v>
      </c>
      <c r="B733" t="s">
        <v>6</v>
      </c>
      <c r="C733" t="s">
        <v>14</v>
      </c>
      <c r="D733" t="s">
        <v>12</v>
      </c>
      <c r="E733" t="s">
        <v>13</v>
      </c>
      <c r="F733">
        <v>3.8479999999999999</v>
      </c>
      <c r="G733">
        <v>4.2380000000000004</v>
      </c>
      <c r="H733">
        <v>3.6659999999999999</v>
      </c>
      <c r="I733">
        <v>3.181</v>
      </c>
      <c r="J733">
        <v>5.1619999999999999</v>
      </c>
      <c r="K733">
        <v>5.4729999999999999</v>
      </c>
      <c r="L733">
        <v>6.3739999999999997</v>
      </c>
      <c r="M733">
        <v>6.33</v>
      </c>
      <c r="N733">
        <v>4.9269999999999996</v>
      </c>
      <c r="O733">
        <v>4.6619999999999999</v>
      </c>
      <c r="P733">
        <v>4.548</v>
      </c>
    </row>
    <row r="734" spans="1:16" x14ac:dyDescent="0.35">
      <c r="A734" t="s">
        <v>136</v>
      </c>
      <c r="B734" t="s">
        <v>6</v>
      </c>
      <c r="C734" t="s">
        <v>7</v>
      </c>
      <c r="D734" t="s">
        <v>8</v>
      </c>
      <c r="E734" t="s">
        <v>9</v>
      </c>
      <c r="F734">
        <v>0.40300000000000002</v>
      </c>
      <c r="G734">
        <v>0.41299999999999998</v>
      </c>
      <c r="H734">
        <v>0.41199999999999998</v>
      </c>
      <c r="I734">
        <v>0.41499999999999998</v>
      </c>
      <c r="J734">
        <v>0.41</v>
      </c>
      <c r="K734">
        <v>0.41</v>
      </c>
      <c r="L734">
        <v>0.501</v>
      </c>
      <c r="M734">
        <v>0.80600000000000005</v>
      </c>
      <c r="N734">
        <v>0.41699999999999998</v>
      </c>
      <c r="O734">
        <v>0.38900000000000001</v>
      </c>
      <c r="P734">
        <v>0.35199999999999998</v>
      </c>
    </row>
    <row r="735" spans="1:16" x14ac:dyDescent="0.35">
      <c r="A735" t="s">
        <v>136</v>
      </c>
      <c r="B735" t="s">
        <v>6</v>
      </c>
      <c r="C735" t="s">
        <v>7</v>
      </c>
      <c r="D735" t="s">
        <v>10</v>
      </c>
      <c r="E735" t="s">
        <v>11</v>
      </c>
      <c r="F735">
        <v>0.43099999999999999</v>
      </c>
      <c r="G735">
        <v>0.47</v>
      </c>
      <c r="H735">
        <v>0.46700000000000003</v>
      </c>
      <c r="I735">
        <v>0.47799999999999998</v>
      </c>
      <c r="J735">
        <v>0.45800000000000002</v>
      </c>
      <c r="K735">
        <v>0.45700000000000002</v>
      </c>
      <c r="L735">
        <v>0.48799999999999999</v>
      </c>
      <c r="M735">
        <v>0.873</v>
      </c>
      <c r="N735">
        <v>0.48299999999999998</v>
      </c>
      <c r="O735">
        <v>0.44900000000000001</v>
      </c>
      <c r="P735">
        <v>0.40400000000000003</v>
      </c>
    </row>
    <row r="736" spans="1:16" x14ac:dyDescent="0.35">
      <c r="A736" t="s">
        <v>136</v>
      </c>
      <c r="B736" t="s">
        <v>6</v>
      </c>
      <c r="C736" t="s">
        <v>7</v>
      </c>
      <c r="D736" t="s">
        <v>12</v>
      </c>
      <c r="E736" t="s">
        <v>13</v>
      </c>
      <c r="F736">
        <v>0.42299999999999999</v>
      </c>
      <c r="G736">
        <v>0.45300000000000001</v>
      </c>
      <c r="H736">
        <v>0.45</v>
      </c>
      <c r="I736">
        <v>0.45800000000000002</v>
      </c>
      <c r="J736">
        <v>0.44400000000000001</v>
      </c>
      <c r="K736">
        <v>0.442</v>
      </c>
      <c r="L736">
        <v>0.49199999999999999</v>
      </c>
      <c r="M736">
        <v>0.85199999999999998</v>
      </c>
      <c r="N736">
        <v>0.46300000000000002</v>
      </c>
      <c r="O736">
        <v>0.43</v>
      </c>
      <c r="P736">
        <v>0.38800000000000001</v>
      </c>
    </row>
    <row r="737" spans="1:16" x14ac:dyDescent="0.35">
      <c r="A737" t="s">
        <v>136</v>
      </c>
      <c r="B737" t="s">
        <v>6</v>
      </c>
      <c r="C737" t="s">
        <v>14</v>
      </c>
      <c r="D737" t="s">
        <v>8</v>
      </c>
      <c r="E737" t="s">
        <v>9</v>
      </c>
      <c r="F737">
        <v>0.85599999999999998</v>
      </c>
      <c r="G737">
        <v>0.88600000000000001</v>
      </c>
      <c r="H737">
        <v>0.88200000000000001</v>
      </c>
      <c r="I737">
        <v>0.88900000000000001</v>
      </c>
      <c r="J737">
        <v>0.875</v>
      </c>
      <c r="K737">
        <v>0.873</v>
      </c>
      <c r="L737">
        <v>0.97899999999999998</v>
      </c>
      <c r="M737">
        <v>0.93200000000000005</v>
      </c>
      <c r="N737">
        <v>0.89100000000000001</v>
      </c>
      <c r="O737">
        <v>0.81899999999999995</v>
      </c>
      <c r="P737">
        <v>0.73</v>
      </c>
    </row>
    <row r="738" spans="1:16" x14ac:dyDescent="0.35">
      <c r="A738" t="s">
        <v>136</v>
      </c>
      <c r="B738" t="s">
        <v>6</v>
      </c>
      <c r="C738" t="s">
        <v>14</v>
      </c>
      <c r="D738" t="s">
        <v>10</v>
      </c>
      <c r="E738" t="s">
        <v>11</v>
      </c>
      <c r="F738">
        <v>0.46899999999999997</v>
      </c>
      <c r="G738">
        <v>0.53200000000000003</v>
      </c>
      <c r="H738">
        <v>0.52600000000000002</v>
      </c>
      <c r="I738">
        <v>0.54400000000000004</v>
      </c>
      <c r="J738">
        <v>0.51100000000000001</v>
      </c>
      <c r="K738">
        <v>0.50800000000000001</v>
      </c>
      <c r="L738">
        <v>0.67800000000000005</v>
      </c>
      <c r="M738">
        <v>0.83899999999999997</v>
      </c>
      <c r="N738">
        <v>0.53600000000000003</v>
      </c>
      <c r="O738">
        <v>0.50700000000000001</v>
      </c>
      <c r="P738">
        <v>0.45200000000000001</v>
      </c>
    </row>
    <row r="739" spans="1:16" x14ac:dyDescent="0.35">
      <c r="A739" t="s">
        <v>136</v>
      </c>
      <c r="B739" t="s">
        <v>6</v>
      </c>
      <c r="C739" t="s">
        <v>14</v>
      </c>
      <c r="D739" t="s">
        <v>12</v>
      </c>
      <c r="E739" t="s">
        <v>13</v>
      </c>
      <c r="F739">
        <v>0.59</v>
      </c>
      <c r="G739">
        <v>0.64300000000000002</v>
      </c>
      <c r="H739">
        <v>0.63800000000000001</v>
      </c>
      <c r="I739">
        <v>0.65400000000000003</v>
      </c>
      <c r="J739">
        <v>0.627</v>
      </c>
      <c r="K739">
        <v>0.625</v>
      </c>
      <c r="L739">
        <v>0.77500000000000002</v>
      </c>
      <c r="M739">
        <v>0.86899999999999999</v>
      </c>
      <c r="N739">
        <v>0.64800000000000002</v>
      </c>
      <c r="O739">
        <v>0.60599999999999998</v>
      </c>
      <c r="P739">
        <v>0.54100000000000004</v>
      </c>
    </row>
    <row r="740" spans="1:16" x14ac:dyDescent="0.35">
      <c r="A740" t="s">
        <v>137</v>
      </c>
      <c r="B740" t="s">
        <v>6</v>
      </c>
      <c r="C740" t="s">
        <v>7</v>
      </c>
      <c r="D740" t="s">
        <v>8</v>
      </c>
      <c r="E740" t="s">
        <v>9</v>
      </c>
      <c r="F740">
        <v>10.945</v>
      </c>
      <c r="G740">
        <v>11.382</v>
      </c>
      <c r="H740">
        <v>12.151999999999999</v>
      </c>
      <c r="I740">
        <v>12.795</v>
      </c>
      <c r="J740">
        <v>13.175000000000001</v>
      </c>
      <c r="K740">
        <v>13.289</v>
      </c>
      <c r="L740">
        <v>13.698</v>
      </c>
      <c r="M740">
        <v>11.147</v>
      </c>
      <c r="N740">
        <v>7.915</v>
      </c>
      <c r="O740">
        <v>7.9290000000000003</v>
      </c>
      <c r="P740">
        <v>8.0820000000000007</v>
      </c>
    </row>
    <row r="741" spans="1:16" x14ac:dyDescent="0.35">
      <c r="A741" t="s">
        <v>137</v>
      </c>
      <c r="B741" t="s">
        <v>6</v>
      </c>
      <c r="C741" t="s">
        <v>7</v>
      </c>
      <c r="D741" t="s">
        <v>10</v>
      </c>
      <c r="E741" t="s">
        <v>11</v>
      </c>
      <c r="F741">
        <v>2.2549999999999999</v>
      </c>
      <c r="G741">
        <v>2.4540000000000002</v>
      </c>
      <c r="H741">
        <v>2.782</v>
      </c>
      <c r="I741">
        <v>3.0840000000000001</v>
      </c>
      <c r="J741">
        <v>3.298</v>
      </c>
      <c r="K741">
        <v>3.407</v>
      </c>
      <c r="L741">
        <v>4.5549999999999997</v>
      </c>
      <c r="M741">
        <v>5.6239999999999997</v>
      </c>
      <c r="N741">
        <v>5.0990000000000002</v>
      </c>
      <c r="O741">
        <v>4.6520000000000001</v>
      </c>
      <c r="P741">
        <v>4.4820000000000002</v>
      </c>
    </row>
    <row r="742" spans="1:16" x14ac:dyDescent="0.35">
      <c r="A742" t="s">
        <v>137</v>
      </c>
      <c r="B742" t="s">
        <v>6</v>
      </c>
      <c r="C742" t="s">
        <v>7</v>
      </c>
      <c r="D742" t="s">
        <v>12</v>
      </c>
      <c r="E742" t="s">
        <v>13</v>
      </c>
      <c r="F742">
        <v>3.548</v>
      </c>
      <c r="G742">
        <v>3.7839999999999998</v>
      </c>
      <c r="H742">
        <v>4.18</v>
      </c>
      <c r="I742">
        <v>4.5380000000000003</v>
      </c>
      <c r="J742">
        <v>4.7809999999999997</v>
      </c>
      <c r="K742">
        <v>4.8949999999999996</v>
      </c>
      <c r="L742">
        <v>5.9260000000000002</v>
      </c>
      <c r="M742">
        <v>6.4509999999999996</v>
      </c>
      <c r="N742">
        <v>5.52</v>
      </c>
      <c r="O742">
        <v>5.1429999999999998</v>
      </c>
      <c r="P742">
        <v>5.0220000000000002</v>
      </c>
    </row>
    <row r="743" spans="1:16" x14ac:dyDescent="0.35">
      <c r="A743" t="s">
        <v>137</v>
      </c>
      <c r="B743" t="s">
        <v>6</v>
      </c>
      <c r="C743" t="s">
        <v>14</v>
      </c>
      <c r="D743" t="s">
        <v>8</v>
      </c>
      <c r="E743" t="s">
        <v>9</v>
      </c>
      <c r="F743">
        <v>9.4169999999999998</v>
      </c>
      <c r="G743">
        <v>9.8770000000000007</v>
      </c>
      <c r="H743">
        <v>10.644</v>
      </c>
      <c r="I743">
        <v>11.317</v>
      </c>
      <c r="J743">
        <v>11.773</v>
      </c>
      <c r="K743">
        <v>11.996</v>
      </c>
      <c r="L743">
        <v>11.504</v>
      </c>
      <c r="M743">
        <v>8.9290000000000003</v>
      </c>
      <c r="N743">
        <v>5.8929999999999998</v>
      </c>
      <c r="O743">
        <v>5.6689999999999996</v>
      </c>
      <c r="P743">
        <v>5.548</v>
      </c>
    </row>
    <row r="744" spans="1:16" x14ac:dyDescent="0.35">
      <c r="A744" t="s">
        <v>137</v>
      </c>
      <c r="B744" t="s">
        <v>6</v>
      </c>
      <c r="C744" t="s">
        <v>14</v>
      </c>
      <c r="D744" t="s">
        <v>10</v>
      </c>
      <c r="E744" t="s">
        <v>11</v>
      </c>
      <c r="F744">
        <v>3.2759999999999998</v>
      </c>
      <c r="G744">
        <v>3.46</v>
      </c>
      <c r="H744">
        <v>3.8319999999999999</v>
      </c>
      <c r="I744">
        <v>4.1550000000000002</v>
      </c>
      <c r="J744">
        <v>4.3440000000000003</v>
      </c>
      <c r="K744">
        <v>4.3860000000000001</v>
      </c>
      <c r="L744">
        <v>4.4130000000000003</v>
      </c>
      <c r="M744">
        <v>3.593</v>
      </c>
      <c r="N744">
        <v>1.9750000000000001</v>
      </c>
      <c r="O744">
        <v>1.8129999999999999</v>
      </c>
      <c r="P744">
        <v>1.7689999999999999</v>
      </c>
    </row>
    <row r="745" spans="1:16" x14ac:dyDescent="0.35">
      <c r="A745" t="s">
        <v>137</v>
      </c>
      <c r="B745" t="s">
        <v>6</v>
      </c>
      <c r="C745" t="s">
        <v>14</v>
      </c>
      <c r="D745" t="s">
        <v>12</v>
      </c>
      <c r="E745" t="s">
        <v>13</v>
      </c>
      <c r="F745">
        <v>4.1630000000000003</v>
      </c>
      <c r="G745">
        <v>4.38</v>
      </c>
      <c r="H745">
        <v>4.8019999999999996</v>
      </c>
      <c r="I745">
        <v>5.1689999999999996</v>
      </c>
      <c r="J745">
        <v>5.3890000000000002</v>
      </c>
      <c r="K745">
        <v>5.4489999999999998</v>
      </c>
      <c r="L745">
        <v>5.4039999999999999</v>
      </c>
      <c r="M745">
        <v>4.3380000000000001</v>
      </c>
      <c r="N745">
        <v>2.516</v>
      </c>
      <c r="O745">
        <v>2.355</v>
      </c>
      <c r="P745">
        <v>2.306</v>
      </c>
    </row>
    <row r="746" spans="1:16" x14ac:dyDescent="0.35">
      <c r="A746" t="s">
        <v>138</v>
      </c>
      <c r="B746" t="s">
        <v>6</v>
      </c>
      <c r="C746" t="s">
        <v>7</v>
      </c>
      <c r="D746" t="s">
        <v>8</v>
      </c>
      <c r="E746" t="s">
        <v>9</v>
      </c>
      <c r="F746">
        <v>55.874000000000002</v>
      </c>
      <c r="G746">
        <v>43.8</v>
      </c>
      <c r="H746">
        <v>49.558999999999997</v>
      </c>
      <c r="I746">
        <v>49.311</v>
      </c>
      <c r="J746">
        <v>45.113999999999997</v>
      </c>
      <c r="K746">
        <v>38.847000000000001</v>
      </c>
      <c r="L746">
        <v>38.524000000000001</v>
      </c>
      <c r="M746">
        <v>41.152000000000001</v>
      </c>
      <c r="N746">
        <v>38.021000000000001</v>
      </c>
      <c r="O746">
        <v>31.324999999999999</v>
      </c>
      <c r="P746">
        <v>32.027999999999999</v>
      </c>
    </row>
    <row r="747" spans="1:16" x14ac:dyDescent="0.35">
      <c r="A747" t="s">
        <v>138</v>
      </c>
      <c r="B747" t="s">
        <v>6</v>
      </c>
      <c r="C747" t="s">
        <v>7</v>
      </c>
      <c r="D747" t="s">
        <v>10</v>
      </c>
      <c r="E747" t="s">
        <v>11</v>
      </c>
      <c r="F747">
        <v>26.312999999999999</v>
      </c>
      <c r="G747">
        <v>23.449000000000002</v>
      </c>
      <c r="H747">
        <v>20.754000000000001</v>
      </c>
      <c r="I747">
        <v>19.902999999999999</v>
      </c>
      <c r="J747">
        <v>18.423999999999999</v>
      </c>
      <c r="K747">
        <v>16.654</v>
      </c>
      <c r="L747">
        <v>14.302</v>
      </c>
      <c r="M747">
        <v>12.736000000000001</v>
      </c>
      <c r="N747">
        <v>10.693</v>
      </c>
      <c r="O747">
        <v>11.327999999999999</v>
      </c>
      <c r="P747">
        <v>10.856999999999999</v>
      </c>
    </row>
    <row r="748" spans="1:16" x14ac:dyDescent="0.35">
      <c r="A748" t="s">
        <v>138</v>
      </c>
      <c r="B748" t="s">
        <v>6</v>
      </c>
      <c r="C748" t="s">
        <v>7</v>
      </c>
      <c r="D748" t="s">
        <v>12</v>
      </c>
      <c r="E748" t="s">
        <v>13</v>
      </c>
      <c r="F748">
        <v>29.128</v>
      </c>
      <c r="G748">
        <v>25.378</v>
      </c>
      <c r="H748">
        <v>23.248000000000001</v>
      </c>
      <c r="I748">
        <v>22.408000000000001</v>
      </c>
      <c r="J748">
        <v>20.56</v>
      </c>
      <c r="K748">
        <v>18.562000000000001</v>
      </c>
      <c r="L748">
        <v>16.181000000000001</v>
      </c>
      <c r="M748">
        <v>14.712999999999999</v>
      </c>
      <c r="N748">
        <v>12.523999999999999</v>
      </c>
      <c r="O748">
        <v>12.628</v>
      </c>
      <c r="P748">
        <v>12.259</v>
      </c>
    </row>
    <row r="749" spans="1:16" x14ac:dyDescent="0.35">
      <c r="A749" t="s">
        <v>138</v>
      </c>
      <c r="B749" t="s">
        <v>6</v>
      </c>
      <c r="C749" t="s">
        <v>14</v>
      </c>
      <c r="D749" t="s">
        <v>8</v>
      </c>
      <c r="E749" t="s">
        <v>9</v>
      </c>
      <c r="F749">
        <v>52.481999999999999</v>
      </c>
      <c r="G749">
        <v>50.014000000000003</v>
      </c>
      <c r="H749">
        <v>48.618000000000002</v>
      </c>
      <c r="I749">
        <v>46.198999999999998</v>
      </c>
      <c r="J749">
        <v>47.121000000000002</v>
      </c>
      <c r="K749">
        <v>33.356999999999999</v>
      </c>
      <c r="L749">
        <v>33.817</v>
      </c>
      <c r="M749">
        <v>33.286000000000001</v>
      </c>
      <c r="N749">
        <v>29.475999999999999</v>
      </c>
      <c r="O749">
        <v>24.986999999999998</v>
      </c>
      <c r="P749">
        <v>22.634</v>
      </c>
    </row>
    <row r="750" spans="1:16" x14ac:dyDescent="0.35">
      <c r="A750" t="s">
        <v>138</v>
      </c>
      <c r="B750" t="s">
        <v>6</v>
      </c>
      <c r="C750" t="s">
        <v>14</v>
      </c>
      <c r="D750" t="s">
        <v>10</v>
      </c>
      <c r="E750" t="s">
        <v>11</v>
      </c>
      <c r="F750">
        <v>25.026</v>
      </c>
      <c r="G750">
        <v>24.413</v>
      </c>
      <c r="H750">
        <v>22.332000000000001</v>
      </c>
      <c r="I750">
        <v>20.376000000000001</v>
      </c>
      <c r="J750">
        <v>18.792000000000002</v>
      </c>
      <c r="K750">
        <v>14.849</v>
      </c>
      <c r="L750">
        <v>15.079000000000001</v>
      </c>
      <c r="M750">
        <v>15.006</v>
      </c>
      <c r="N750">
        <v>14.439</v>
      </c>
      <c r="O750">
        <v>12.456</v>
      </c>
      <c r="P750">
        <v>11.359</v>
      </c>
    </row>
    <row r="751" spans="1:16" x14ac:dyDescent="0.35">
      <c r="A751" t="s">
        <v>138</v>
      </c>
      <c r="B751" t="s">
        <v>6</v>
      </c>
      <c r="C751" t="s">
        <v>14</v>
      </c>
      <c r="D751" t="s">
        <v>12</v>
      </c>
      <c r="E751" t="s">
        <v>13</v>
      </c>
      <c r="F751">
        <v>27.888000000000002</v>
      </c>
      <c r="G751">
        <v>27.117999999999999</v>
      </c>
      <c r="H751">
        <v>24.969000000000001</v>
      </c>
      <c r="I751">
        <v>23.068000000000001</v>
      </c>
      <c r="J751">
        <v>21.61</v>
      </c>
      <c r="K751">
        <v>16.582999999999998</v>
      </c>
      <c r="L751">
        <v>16.800999999999998</v>
      </c>
      <c r="M751">
        <v>16.492999999999999</v>
      </c>
      <c r="N751">
        <v>15.712</v>
      </c>
      <c r="O751">
        <v>13.512</v>
      </c>
      <c r="P751">
        <v>12.308</v>
      </c>
    </row>
    <row r="752" spans="1:16" x14ac:dyDescent="0.35">
      <c r="A752" t="s">
        <v>139</v>
      </c>
      <c r="B752" t="s">
        <v>6</v>
      </c>
      <c r="C752" t="s">
        <v>7</v>
      </c>
      <c r="D752" t="s">
        <v>8</v>
      </c>
      <c r="E752" t="s">
        <v>9</v>
      </c>
      <c r="F752">
        <v>6.5970000000000004</v>
      </c>
      <c r="G752">
        <v>8.5909999999999993</v>
      </c>
      <c r="H752">
        <v>9.2550000000000008</v>
      </c>
      <c r="I752">
        <v>8.9870000000000001</v>
      </c>
      <c r="J752">
        <v>8.6039999999999992</v>
      </c>
      <c r="K752">
        <v>9.4909999999999997</v>
      </c>
      <c r="L752">
        <v>10.493</v>
      </c>
      <c r="M752">
        <v>11.786</v>
      </c>
      <c r="N752">
        <v>8.7710000000000008</v>
      </c>
      <c r="O752">
        <v>10.189</v>
      </c>
      <c r="P752">
        <v>9.2270000000000003</v>
      </c>
    </row>
    <row r="753" spans="1:16" x14ac:dyDescent="0.35">
      <c r="A753" t="s">
        <v>139</v>
      </c>
      <c r="B753" t="s">
        <v>6</v>
      </c>
      <c r="C753" t="s">
        <v>7</v>
      </c>
      <c r="D753" t="s">
        <v>10</v>
      </c>
      <c r="E753" t="s">
        <v>11</v>
      </c>
      <c r="F753">
        <v>2.6819999999999999</v>
      </c>
      <c r="G753">
        <v>3.2490000000000001</v>
      </c>
      <c r="H753">
        <v>3.0670000000000002</v>
      </c>
      <c r="I753">
        <v>2.8759999999999999</v>
      </c>
      <c r="J753">
        <v>2.7669999999999999</v>
      </c>
      <c r="K753">
        <v>2.452</v>
      </c>
      <c r="L753">
        <v>3.1549999999999998</v>
      </c>
      <c r="M753">
        <v>2.863</v>
      </c>
      <c r="N753">
        <v>2.073</v>
      </c>
      <c r="O753">
        <v>2.1469999999999998</v>
      </c>
      <c r="P753">
        <v>2.0750000000000002</v>
      </c>
    </row>
    <row r="754" spans="1:16" x14ac:dyDescent="0.35">
      <c r="A754" t="s">
        <v>139</v>
      </c>
      <c r="B754" t="s">
        <v>6</v>
      </c>
      <c r="C754" t="s">
        <v>7</v>
      </c>
      <c r="D754" t="s">
        <v>12</v>
      </c>
      <c r="E754" t="s">
        <v>13</v>
      </c>
      <c r="F754">
        <v>3.2330000000000001</v>
      </c>
      <c r="G754">
        <v>4.0039999999999996</v>
      </c>
      <c r="H754">
        <v>3.9129999999999998</v>
      </c>
      <c r="I754">
        <v>3.69</v>
      </c>
      <c r="J754">
        <v>3.5409999999999999</v>
      </c>
      <c r="K754">
        <v>3.3940000000000001</v>
      </c>
      <c r="L754">
        <v>4.1289999999999996</v>
      </c>
      <c r="M754">
        <v>4.1509999999999998</v>
      </c>
      <c r="N754">
        <v>3.0710000000000002</v>
      </c>
      <c r="O754">
        <v>3.371</v>
      </c>
      <c r="P754">
        <v>3.1320000000000001</v>
      </c>
    </row>
    <row r="755" spans="1:16" x14ac:dyDescent="0.35">
      <c r="A755" t="s">
        <v>139</v>
      </c>
      <c r="B755" t="s">
        <v>6</v>
      </c>
      <c r="C755" t="s">
        <v>14</v>
      </c>
      <c r="D755" t="s">
        <v>8</v>
      </c>
      <c r="E755" t="s">
        <v>9</v>
      </c>
      <c r="F755">
        <v>9.0510000000000002</v>
      </c>
      <c r="G755">
        <v>11.143000000000001</v>
      </c>
      <c r="H755">
        <v>12.917999999999999</v>
      </c>
      <c r="I755">
        <v>11.609</v>
      </c>
      <c r="J755">
        <v>10.664999999999999</v>
      </c>
      <c r="K755">
        <v>10.339</v>
      </c>
      <c r="L755">
        <v>12.048</v>
      </c>
      <c r="M755">
        <v>13.362</v>
      </c>
      <c r="N755">
        <v>11.122</v>
      </c>
      <c r="O755">
        <v>10.465</v>
      </c>
      <c r="P755">
        <v>9.9879999999999995</v>
      </c>
    </row>
    <row r="756" spans="1:16" x14ac:dyDescent="0.35">
      <c r="A756" t="s">
        <v>139</v>
      </c>
      <c r="B756" t="s">
        <v>6</v>
      </c>
      <c r="C756" t="s">
        <v>14</v>
      </c>
      <c r="D756" t="s">
        <v>10</v>
      </c>
      <c r="E756" t="s">
        <v>11</v>
      </c>
      <c r="F756">
        <v>2.9220000000000002</v>
      </c>
      <c r="G756">
        <v>3.577</v>
      </c>
      <c r="H756">
        <v>4.2619999999999996</v>
      </c>
      <c r="I756">
        <v>3.5619999999999998</v>
      </c>
      <c r="J756">
        <v>3.0790000000000002</v>
      </c>
      <c r="K756">
        <v>3.0329999999999999</v>
      </c>
      <c r="L756">
        <v>3.621</v>
      </c>
      <c r="M756">
        <v>3.2919999999999998</v>
      </c>
      <c r="N756">
        <v>2.157</v>
      </c>
      <c r="O756">
        <v>2.5329999999999999</v>
      </c>
      <c r="P756">
        <v>2.617</v>
      </c>
    </row>
    <row r="757" spans="1:16" x14ac:dyDescent="0.35">
      <c r="A757" t="s">
        <v>139</v>
      </c>
      <c r="B757" t="s">
        <v>6</v>
      </c>
      <c r="C757" t="s">
        <v>14</v>
      </c>
      <c r="D757" t="s">
        <v>12</v>
      </c>
      <c r="E757" t="s">
        <v>13</v>
      </c>
      <c r="F757">
        <v>3.702</v>
      </c>
      <c r="G757">
        <v>4.5640000000000001</v>
      </c>
      <c r="H757">
        <v>5.3639999999999999</v>
      </c>
      <c r="I757">
        <v>4.5810000000000004</v>
      </c>
      <c r="J757">
        <v>4.0309999999999997</v>
      </c>
      <c r="K757">
        <v>3.9540000000000002</v>
      </c>
      <c r="L757">
        <v>4.6790000000000003</v>
      </c>
      <c r="M757">
        <v>4.5609999999999999</v>
      </c>
      <c r="N757">
        <v>3.371</v>
      </c>
      <c r="O757">
        <v>3.617</v>
      </c>
      <c r="P757">
        <v>3.5979999999999999</v>
      </c>
    </row>
    <row r="758" spans="1:16" x14ac:dyDescent="0.35">
      <c r="A758" t="s">
        <v>140</v>
      </c>
      <c r="B758" t="s">
        <v>6</v>
      </c>
      <c r="C758" t="s">
        <v>7</v>
      </c>
      <c r="D758" t="s">
        <v>8</v>
      </c>
      <c r="E758" t="s">
        <v>9</v>
      </c>
      <c r="F758">
        <v>51.652999999999999</v>
      </c>
      <c r="G758">
        <v>56.179000000000002</v>
      </c>
      <c r="H758">
        <v>60.753</v>
      </c>
      <c r="I758">
        <v>66.914000000000001</v>
      </c>
      <c r="J758">
        <v>69.188000000000002</v>
      </c>
      <c r="K758">
        <v>66.831000000000003</v>
      </c>
      <c r="L758">
        <v>69.503</v>
      </c>
      <c r="M758">
        <v>64.248999999999995</v>
      </c>
      <c r="N758">
        <v>56.709000000000003</v>
      </c>
    </row>
    <row r="759" spans="1:16" x14ac:dyDescent="0.35">
      <c r="A759" t="s">
        <v>140</v>
      </c>
      <c r="B759" t="s">
        <v>6</v>
      </c>
      <c r="C759" t="s">
        <v>7</v>
      </c>
      <c r="D759" t="s">
        <v>10</v>
      </c>
      <c r="E759" t="s">
        <v>11</v>
      </c>
      <c r="F759">
        <v>20.681000000000001</v>
      </c>
      <c r="G759">
        <v>28.478000000000002</v>
      </c>
      <c r="H759">
        <v>31.495999999999999</v>
      </c>
      <c r="I759">
        <v>35.802999999999997</v>
      </c>
      <c r="J759">
        <v>35.161000000000001</v>
      </c>
      <c r="K759">
        <v>35.021999999999998</v>
      </c>
      <c r="L759">
        <v>33.515000000000001</v>
      </c>
      <c r="M759">
        <v>37.920999999999999</v>
      </c>
      <c r="N759">
        <v>36.384999999999998</v>
      </c>
    </row>
    <row r="760" spans="1:16" x14ac:dyDescent="0.35">
      <c r="A760" t="s">
        <v>140</v>
      </c>
      <c r="B760" t="s">
        <v>6</v>
      </c>
      <c r="C760" t="s">
        <v>7</v>
      </c>
      <c r="D760" t="s">
        <v>12</v>
      </c>
      <c r="E760" t="s">
        <v>13</v>
      </c>
      <c r="F760">
        <v>26.084</v>
      </c>
      <c r="G760">
        <v>34.121000000000002</v>
      </c>
      <c r="H760">
        <v>37.726999999999997</v>
      </c>
      <c r="I760">
        <v>42.521000000000001</v>
      </c>
      <c r="J760">
        <v>41.621000000000002</v>
      </c>
      <c r="K760">
        <v>40.890999999999998</v>
      </c>
      <c r="L760">
        <v>39.811999999999998</v>
      </c>
      <c r="M760">
        <v>42.551000000000002</v>
      </c>
      <c r="N760">
        <v>40.045000000000002</v>
      </c>
    </row>
    <row r="761" spans="1:16" x14ac:dyDescent="0.35">
      <c r="A761" t="s">
        <v>140</v>
      </c>
      <c r="B761" t="s">
        <v>6</v>
      </c>
      <c r="C761" t="s">
        <v>14</v>
      </c>
      <c r="D761" t="s">
        <v>8</v>
      </c>
      <c r="E761" t="s">
        <v>9</v>
      </c>
      <c r="F761">
        <v>33.668999999999997</v>
      </c>
      <c r="G761">
        <v>33.241999999999997</v>
      </c>
      <c r="H761">
        <v>33.695999999999998</v>
      </c>
      <c r="I761">
        <v>36.22</v>
      </c>
      <c r="J761">
        <v>36.698</v>
      </c>
      <c r="K761">
        <v>34.448</v>
      </c>
      <c r="L761">
        <v>36.226999999999997</v>
      </c>
      <c r="M761">
        <v>36.866</v>
      </c>
      <c r="N761">
        <v>31.562999999999999</v>
      </c>
    </row>
    <row r="762" spans="1:16" x14ac:dyDescent="0.35">
      <c r="A762" t="s">
        <v>140</v>
      </c>
      <c r="B762" t="s">
        <v>6</v>
      </c>
      <c r="C762" t="s">
        <v>14</v>
      </c>
      <c r="D762" t="s">
        <v>10</v>
      </c>
      <c r="E762" t="s">
        <v>11</v>
      </c>
      <c r="F762">
        <v>14.085000000000001</v>
      </c>
      <c r="G762">
        <v>15.385</v>
      </c>
      <c r="H762">
        <v>15.868</v>
      </c>
      <c r="I762">
        <v>16.334</v>
      </c>
      <c r="J762">
        <v>17.475999999999999</v>
      </c>
      <c r="K762">
        <v>17.042999999999999</v>
      </c>
      <c r="L762">
        <v>18.443000000000001</v>
      </c>
      <c r="M762">
        <v>17.954999999999998</v>
      </c>
      <c r="N762">
        <v>16.771999999999998</v>
      </c>
    </row>
    <row r="763" spans="1:16" x14ac:dyDescent="0.35">
      <c r="A763" t="s">
        <v>140</v>
      </c>
      <c r="B763" t="s">
        <v>6</v>
      </c>
      <c r="C763" t="s">
        <v>14</v>
      </c>
      <c r="D763" t="s">
        <v>12</v>
      </c>
      <c r="E763" t="s">
        <v>13</v>
      </c>
      <c r="F763">
        <v>19.143999999999998</v>
      </c>
      <c r="G763">
        <v>20.082999999999998</v>
      </c>
      <c r="H763">
        <v>20.448</v>
      </c>
      <c r="I763">
        <v>21.375</v>
      </c>
      <c r="J763">
        <v>22.271000000000001</v>
      </c>
      <c r="K763">
        <v>21.195</v>
      </c>
      <c r="L763">
        <v>22.335000000000001</v>
      </c>
      <c r="M763">
        <v>22.224</v>
      </c>
      <c r="N763">
        <v>20.186</v>
      </c>
    </row>
    <row r="764" spans="1:16" x14ac:dyDescent="0.35">
      <c r="A764" t="s">
        <v>141</v>
      </c>
      <c r="B764" t="s">
        <v>6</v>
      </c>
      <c r="C764" t="s">
        <v>7</v>
      </c>
      <c r="D764" t="s">
        <v>8</v>
      </c>
      <c r="E764" t="s">
        <v>9</v>
      </c>
      <c r="F764">
        <v>28.481999999999999</v>
      </c>
      <c r="G764">
        <v>30.98</v>
      </c>
      <c r="H764">
        <v>33.195</v>
      </c>
      <c r="I764">
        <v>26.562000000000001</v>
      </c>
      <c r="J764">
        <v>19.916</v>
      </c>
      <c r="K764">
        <v>21.952999999999999</v>
      </c>
      <c r="L764">
        <v>29.315999999999999</v>
      </c>
      <c r="M764">
        <v>15.667999999999999</v>
      </c>
      <c r="N764">
        <v>13.583</v>
      </c>
      <c r="O764">
        <v>14.169</v>
      </c>
      <c r="P764">
        <v>14.661</v>
      </c>
    </row>
    <row r="765" spans="1:16" x14ac:dyDescent="0.35">
      <c r="A765" t="s">
        <v>141</v>
      </c>
      <c r="B765" t="s">
        <v>6</v>
      </c>
      <c r="C765" t="s">
        <v>7</v>
      </c>
      <c r="D765" t="s">
        <v>10</v>
      </c>
      <c r="E765" t="s">
        <v>11</v>
      </c>
      <c r="F765">
        <v>9.1359999999999992</v>
      </c>
      <c r="G765">
        <v>9.9860000000000007</v>
      </c>
      <c r="H765">
        <v>10.670999999999999</v>
      </c>
      <c r="I765">
        <v>8.4760000000000009</v>
      </c>
      <c r="J765">
        <v>6.2519999999999998</v>
      </c>
      <c r="K765">
        <v>6.851</v>
      </c>
      <c r="L765">
        <v>8.8770000000000007</v>
      </c>
      <c r="M765">
        <v>4.8159999999999998</v>
      </c>
      <c r="N765">
        <v>4.2279999999999998</v>
      </c>
      <c r="O765">
        <v>4.2539999999999996</v>
      </c>
      <c r="P765">
        <v>4.282</v>
      </c>
    </row>
    <row r="766" spans="1:16" x14ac:dyDescent="0.35">
      <c r="A766" t="s">
        <v>141</v>
      </c>
      <c r="B766" t="s">
        <v>6</v>
      </c>
      <c r="C766" t="s">
        <v>7</v>
      </c>
      <c r="D766" t="s">
        <v>12</v>
      </c>
      <c r="E766" t="s">
        <v>13</v>
      </c>
      <c r="F766">
        <v>11.874000000000001</v>
      </c>
      <c r="G766">
        <v>12.621</v>
      </c>
      <c r="H766">
        <v>13.215999999999999</v>
      </c>
      <c r="I766">
        <v>10.452</v>
      </c>
      <c r="J766">
        <v>7.694</v>
      </c>
      <c r="K766">
        <v>8.3849999999999998</v>
      </c>
      <c r="L766">
        <v>10.846</v>
      </c>
      <c r="M766">
        <v>5.8390000000000004</v>
      </c>
      <c r="N766">
        <v>5.0759999999999996</v>
      </c>
      <c r="O766">
        <v>5.1660000000000004</v>
      </c>
      <c r="P766">
        <v>5.2590000000000003</v>
      </c>
    </row>
    <row r="767" spans="1:16" x14ac:dyDescent="0.35">
      <c r="A767" t="s">
        <v>141</v>
      </c>
      <c r="B767" t="s">
        <v>6</v>
      </c>
      <c r="C767" t="s">
        <v>14</v>
      </c>
      <c r="D767" t="s">
        <v>8</v>
      </c>
      <c r="E767" t="s">
        <v>9</v>
      </c>
      <c r="F767">
        <v>12.805</v>
      </c>
      <c r="G767">
        <v>12.321</v>
      </c>
      <c r="H767">
        <v>11.166</v>
      </c>
      <c r="I767">
        <v>8.5210000000000008</v>
      </c>
      <c r="J767">
        <v>5.718</v>
      </c>
      <c r="K767">
        <v>6.6879999999999997</v>
      </c>
      <c r="L767">
        <v>10.55</v>
      </c>
      <c r="M767">
        <v>7.9009999999999998</v>
      </c>
      <c r="N767">
        <v>5.8460000000000001</v>
      </c>
      <c r="O767">
        <v>5.4980000000000002</v>
      </c>
      <c r="P767">
        <v>5.25</v>
      </c>
    </row>
    <row r="768" spans="1:16" x14ac:dyDescent="0.35">
      <c r="A768" t="s">
        <v>141</v>
      </c>
      <c r="B768" t="s">
        <v>6</v>
      </c>
      <c r="C768" t="s">
        <v>14</v>
      </c>
      <c r="D768" t="s">
        <v>10</v>
      </c>
      <c r="E768" t="s">
        <v>11</v>
      </c>
      <c r="F768">
        <v>0.78800000000000003</v>
      </c>
      <c r="G768">
        <v>0.73599999999999999</v>
      </c>
      <c r="H768">
        <v>0.65300000000000002</v>
      </c>
      <c r="I768">
        <v>0.5</v>
      </c>
      <c r="J768">
        <v>0.34599999999999997</v>
      </c>
      <c r="K768">
        <v>0.40300000000000002</v>
      </c>
      <c r="L768">
        <v>0.624</v>
      </c>
      <c r="M768">
        <v>0.46</v>
      </c>
      <c r="N768">
        <v>0.34499999999999997</v>
      </c>
      <c r="O768">
        <v>0.29299999999999998</v>
      </c>
      <c r="P768">
        <v>0.254</v>
      </c>
    </row>
    <row r="769" spans="1:16" x14ac:dyDescent="0.35">
      <c r="A769" t="s">
        <v>141</v>
      </c>
      <c r="B769" t="s">
        <v>6</v>
      </c>
      <c r="C769" t="s">
        <v>14</v>
      </c>
      <c r="D769" t="s">
        <v>12</v>
      </c>
      <c r="E769" t="s">
        <v>13</v>
      </c>
      <c r="F769">
        <v>2.1379999999999999</v>
      </c>
      <c r="G769">
        <v>1.962</v>
      </c>
      <c r="H769">
        <v>1.7390000000000001</v>
      </c>
      <c r="I769">
        <v>1.3080000000000001</v>
      </c>
      <c r="J769">
        <v>0.86699999999999999</v>
      </c>
      <c r="K769">
        <v>0.99399999999999999</v>
      </c>
      <c r="L769">
        <v>1.524</v>
      </c>
      <c r="M769">
        <v>1.147</v>
      </c>
      <c r="N769">
        <v>0.83799999999999997</v>
      </c>
      <c r="O769">
        <v>0.75700000000000001</v>
      </c>
      <c r="P769">
        <v>0.70499999999999996</v>
      </c>
    </row>
    <row r="770" spans="1:16" x14ac:dyDescent="0.35">
      <c r="A770" t="s">
        <v>142</v>
      </c>
      <c r="B770" t="s">
        <v>6</v>
      </c>
      <c r="C770" t="s">
        <v>7</v>
      </c>
      <c r="D770" t="s">
        <v>8</v>
      </c>
      <c r="E770" t="s">
        <v>9</v>
      </c>
      <c r="F770">
        <v>3.9060000000000001</v>
      </c>
      <c r="G770">
        <v>9.5050000000000008</v>
      </c>
      <c r="H770">
        <v>4.4279999999999999</v>
      </c>
      <c r="I770">
        <v>5.5869999999999997</v>
      </c>
      <c r="J770">
        <v>6.7370000000000001</v>
      </c>
      <c r="K770">
        <v>8.7720000000000002</v>
      </c>
      <c r="L770">
        <v>13.788</v>
      </c>
      <c r="M770">
        <v>14.259</v>
      </c>
      <c r="N770">
        <v>10.91</v>
      </c>
      <c r="O770">
        <v>10.888999999999999</v>
      </c>
      <c r="P770">
        <v>10.87</v>
      </c>
    </row>
    <row r="771" spans="1:16" x14ac:dyDescent="0.35">
      <c r="A771" t="s">
        <v>142</v>
      </c>
      <c r="B771" t="s">
        <v>6</v>
      </c>
      <c r="C771" t="s">
        <v>7</v>
      </c>
      <c r="D771" t="s">
        <v>10</v>
      </c>
      <c r="E771" t="s">
        <v>11</v>
      </c>
      <c r="F771">
        <v>1.2450000000000001</v>
      </c>
      <c r="G771">
        <v>4.8159999999999998</v>
      </c>
      <c r="H771">
        <v>2.0670000000000002</v>
      </c>
      <c r="I771">
        <v>2.8919999999999999</v>
      </c>
      <c r="J771">
        <v>3.722</v>
      </c>
      <c r="K771">
        <v>5.3010000000000002</v>
      </c>
      <c r="L771">
        <v>4.875</v>
      </c>
      <c r="M771">
        <v>7.0990000000000002</v>
      </c>
      <c r="N771">
        <v>6.327</v>
      </c>
      <c r="O771">
        <v>6.5279999999999996</v>
      </c>
      <c r="P771">
        <v>6.6959999999999997</v>
      </c>
    </row>
    <row r="772" spans="1:16" x14ac:dyDescent="0.35">
      <c r="A772" t="s">
        <v>142</v>
      </c>
      <c r="B772" t="s">
        <v>6</v>
      </c>
      <c r="C772" t="s">
        <v>7</v>
      </c>
      <c r="D772" t="s">
        <v>12</v>
      </c>
      <c r="E772" t="s">
        <v>13</v>
      </c>
      <c r="F772">
        <v>2.0179999999999998</v>
      </c>
      <c r="G772">
        <v>6.15</v>
      </c>
      <c r="H772">
        <v>2.7290000000000001</v>
      </c>
      <c r="I772">
        <v>3.6379999999999999</v>
      </c>
      <c r="J772">
        <v>4.5449999999999999</v>
      </c>
      <c r="K772">
        <v>6.2629999999999999</v>
      </c>
      <c r="L772">
        <v>7.4279999999999999</v>
      </c>
      <c r="M772">
        <v>9.1539999999999999</v>
      </c>
      <c r="N772">
        <v>7.6109999999999998</v>
      </c>
      <c r="O772">
        <v>7.7320000000000002</v>
      </c>
      <c r="P772">
        <v>7.835</v>
      </c>
    </row>
    <row r="773" spans="1:16" x14ac:dyDescent="0.35">
      <c r="A773" t="s">
        <v>142</v>
      </c>
      <c r="B773" t="s">
        <v>6</v>
      </c>
      <c r="C773" t="s">
        <v>14</v>
      </c>
      <c r="D773" t="s">
        <v>8</v>
      </c>
      <c r="E773" t="s">
        <v>9</v>
      </c>
      <c r="F773">
        <v>4.0999999999999996</v>
      </c>
      <c r="G773">
        <v>5.7359999999999998</v>
      </c>
      <c r="H773">
        <v>5.3979999999999997</v>
      </c>
      <c r="I773">
        <v>6.78</v>
      </c>
      <c r="J773">
        <v>8.1639999999999997</v>
      </c>
      <c r="K773">
        <v>9.8350000000000009</v>
      </c>
      <c r="L773">
        <v>9.4700000000000006</v>
      </c>
      <c r="M773">
        <v>9.9469999999999992</v>
      </c>
      <c r="N773">
        <v>9.2870000000000008</v>
      </c>
      <c r="O773">
        <v>9.7279999999999998</v>
      </c>
      <c r="P773">
        <v>10.042</v>
      </c>
    </row>
    <row r="774" spans="1:16" x14ac:dyDescent="0.35">
      <c r="A774" t="s">
        <v>142</v>
      </c>
      <c r="B774" t="s">
        <v>6</v>
      </c>
      <c r="C774" t="s">
        <v>14</v>
      </c>
      <c r="D774" t="s">
        <v>10</v>
      </c>
      <c r="E774" t="s">
        <v>11</v>
      </c>
      <c r="F774">
        <v>0.98</v>
      </c>
      <c r="G774">
        <v>1.8480000000000001</v>
      </c>
      <c r="H774">
        <v>1.0880000000000001</v>
      </c>
      <c r="I774">
        <v>1.82</v>
      </c>
      <c r="J774">
        <v>2.5419999999999998</v>
      </c>
      <c r="K774">
        <v>2.665</v>
      </c>
      <c r="L774">
        <v>4.617</v>
      </c>
      <c r="M774">
        <v>3.9209999999999998</v>
      </c>
      <c r="N774">
        <v>3.5150000000000001</v>
      </c>
      <c r="O774">
        <v>3.5339999999999998</v>
      </c>
      <c r="P774">
        <v>3.5470000000000002</v>
      </c>
    </row>
    <row r="775" spans="1:16" x14ac:dyDescent="0.35">
      <c r="A775" t="s">
        <v>142</v>
      </c>
      <c r="B775" t="s">
        <v>6</v>
      </c>
      <c r="C775" t="s">
        <v>14</v>
      </c>
      <c r="D775" t="s">
        <v>12</v>
      </c>
      <c r="E775" t="s">
        <v>13</v>
      </c>
      <c r="F775">
        <v>1.7769999999999999</v>
      </c>
      <c r="G775">
        <v>2.8180000000000001</v>
      </c>
      <c r="H775">
        <v>2.165</v>
      </c>
      <c r="I775">
        <v>3.0630000000000002</v>
      </c>
      <c r="J775">
        <v>3.9550000000000001</v>
      </c>
      <c r="K775">
        <v>4.4119999999999999</v>
      </c>
      <c r="L775">
        <v>5.8559999999999999</v>
      </c>
      <c r="M775">
        <v>5.4859999999999998</v>
      </c>
      <c r="N775">
        <v>4.9889999999999999</v>
      </c>
      <c r="O775">
        <v>5.109</v>
      </c>
      <c r="P775">
        <v>5.1859999999999999</v>
      </c>
    </row>
    <row r="776" spans="1:16" x14ac:dyDescent="0.35">
      <c r="A776" t="s">
        <v>143</v>
      </c>
      <c r="B776" t="s">
        <v>6</v>
      </c>
      <c r="C776" t="s">
        <v>7</v>
      </c>
      <c r="D776" t="s">
        <v>8</v>
      </c>
      <c r="E776" t="s">
        <v>9</v>
      </c>
      <c r="F776">
        <v>13.85</v>
      </c>
      <c r="G776">
        <v>15.77</v>
      </c>
      <c r="H776">
        <v>15.85</v>
      </c>
      <c r="I776">
        <v>19.27</v>
      </c>
      <c r="J776">
        <v>20.010000000000002</v>
      </c>
      <c r="K776">
        <v>22.99</v>
      </c>
      <c r="L776">
        <v>44.853000000000002</v>
      </c>
      <c r="M776">
        <v>27.08</v>
      </c>
      <c r="N776">
        <v>23.31</v>
      </c>
      <c r="O776">
        <v>22.901</v>
      </c>
      <c r="P776">
        <v>23.068000000000001</v>
      </c>
    </row>
    <row r="777" spans="1:16" x14ac:dyDescent="0.35">
      <c r="A777" t="s">
        <v>143</v>
      </c>
      <c r="B777" t="s">
        <v>6</v>
      </c>
      <c r="C777" t="s">
        <v>7</v>
      </c>
      <c r="D777" t="s">
        <v>10</v>
      </c>
      <c r="E777" t="s">
        <v>11</v>
      </c>
      <c r="F777">
        <v>4.2</v>
      </c>
      <c r="G777">
        <v>3.68</v>
      </c>
      <c r="H777">
        <v>4.24</v>
      </c>
      <c r="I777">
        <v>4.82</v>
      </c>
      <c r="J777">
        <v>4.51</v>
      </c>
      <c r="K777">
        <v>5.5</v>
      </c>
      <c r="L777">
        <v>15.085000000000001</v>
      </c>
      <c r="M777">
        <v>8.16</v>
      </c>
      <c r="N777">
        <v>7.61</v>
      </c>
      <c r="O777">
        <v>7.093</v>
      </c>
      <c r="P777">
        <v>6.931</v>
      </c>
    </row>
    <row r="778" spans="1:16" x14ac:dyDescent="0.35">
      <c r="A778" t="s">
        <v>143</v>
      </c>
      <c r="B778" t="s">
        <v>6</v>
      </c>
      <c r="C778" t="s">
        <v>7</v>
      </c>
      <c r="D778" t="s">
        <v>12</v>
      </c>
      <c r="E778" t="s">
        <v>13</v>
      </c>
      <c r="F778">
        <v>5.649</v>
      </c>
      <c r="G778">
        <v>5.367</v>
      </c>
      <c r="H778">
        <v>5.8659999999999997</v>
      </c>
      <c r="I778">
        <v>6.9279999999999999</v>
      </c>
      <c r="J778">
        <v>6.71</v>
      </c>
      <c r="K778">
        <v>8.0150000000000006</v>
      </c>
      <c r="L778">
        <v>19.318999999999999</v>
      </c>
      <c r="M778">
        <v>10.866</v>
      </c>
      <c r="N778">
        <v>9.8640000000000008</v>
      </c>
      <c r="O778">
        <v>9.3490000000000002</v>
      </c>
      <c r="P778">
        <v>9.218</v>
      </c>
    </row>
    <row r="779" spans="1:16" x14ac:dyDescent="0.35">
      <c r="A779" t="s">
        <v>143</v>
      </c>
      <c r="B779" t="s">
        <v>6</v>
      </c>
      <c r="C779" t="s">
        <v>14</v>
      </c>
      <c r="D779" t="s">
        <v>8</v>
      </c>
      <c r="E779" t="s">
        <v>9</v>
      </c>
      <c r="F779">
        <v>10.26</v>
      </c>
      <c r="G779">
        <v>9.48</v>
      </c>
      <c r="H779">
        <v>10.35</v>
      </c>
      <c r="I779">
        <v>12.18</v>
      </c>
      <c r="J779">
        <v>10.73</v>
      </c>
      <c r="K779">
        <v>13.57</v>
      </c>
      <c r="L779">
        <v>24.326000000000001</v>
      </c>
      <c r="M779">
        <v>19.8</v>
      </c>
      <c r="N779">
        <v>16.88</v>
      </c>
      <c r="O779">
        <v>15.529</v>
      </c>
      <c r="P779">
        <v>15.224</v>
      </c>
    </row>
    <row r="780" spans="1:16" x14ac:dyDescent="0.35">
      <c r="A780" t="s">
        <v>143</v>
      </c>
      <c r="B780" t="s">
        <v>6</v>
      </c>
      <c r="C780" t="s">
        <v>14</v>
      </c>
      <c r="D780" t="s">
        <v>10</v>
      </c>
      <c r="E780" t="s">
        <v>11</v>
      </c>
      <c r="F780">
        <v>2.2400000000000002</v>
      </c>
      <c r="G780">
        <v>2.54</v>
      </c>
      <c r="H780">
        <v>2.76</v>
      </c>
      <c r="I780">
        <v>2.84</v>
      </c>
      <c r="J780">
        <v>2.87</v>
      </c>
      <c r="K780">
        <v>3.45</v>
      </c>
      <c r="L780">
        <v>7.9009999999999998</v>
      </c>
      <c r="M780">
        <v>8.16</v>
      </c>
      <c r="N780">
        <v>5.13</v>
      </c>
      <c r="O780">
        <v>4.6980000000000004</v>
      </c>
      <c r="P780">
        <v>4.5709999999999997</v>
      </c>
    </row>
    <row r="781" spans="1:16" x14ac:dyDescent="0.35">
      <c r="A781" t="s">
        <v>143</v>
      </c>
      <c r="B781" t="s">
        <v>6</v>
      </c>
      <c r="C781" t="s">
        <v>14</v>
      </c>
      <c r="D781" t="s">
        <v>12</v>
      </c>
      <c r="E781" t="s">
        <v>13</v>
      </c>
      <c r="F781">
        <v>3.6360000000000001</v>
      </c>
      <c r="G781">
        <v>3.7149999999999999</v>
      </c>
      <c r="H781">
        <v>4.0309999999999997</v>
      </c>
      <c r="I781">
        <v>4.367</v>
      </c>
      <c r="J781">
        <v>4.2060000000000004</v>
      </c>
      <c r="K781">
        <v>5.1379999999999999</v>
      </c>
      <c r="L781">
        <v>10.657</v>
      </c>
      <c r="M781">
        <v>10.164999999999999</v>
      </c>
      <c r="N781">
        <v>7.109</v>
      </c>
      <c r="O781">
        <v>6.5069999999999997</v>
      </c>
      <c r="P781">
        <v>6.3330000000000002</v>
      </c>
    </row>
    <row r="782" spans="1:16" x14ac:dyDescent="0.35">
      <c r="A782" t="s">
        <v>144</v>
      </c>
      <c r="B782" t="s">
        <v>6</v>
      </c>
      <c r="C782" t="s">
        <v>7</v>
      </c>
      <c r="D782" t="s">
        <v>8</v>
      </c>
      <c r="E782" t="s">
        <v>9</v>
      </c>
      <c r="F782">
        <v>3.3260000000000001</v>
      </c>
      <c r="G782">
        <v>3.339</v>
      </c>
      <c r="H782">
        <v>3.35</v>
      </c>
      <c r="I782">
        <v>3.45</v>
      </c>
      <c r="J782">
        <v>3.51</v>
      </c>
      <c r="K782">
        <v>3.5430000000000001</v>
      </c>
      <c r="L782">
        <v>4.0449999999999999</v>
      </c>
      <c r="M782">
        <v>4.101</v>
      </c>
      <c r="N782">
        <v>3.669</v>
      </c>
      <c r="O782">
        <v>3.6110000000000002</v>
      </c>
      <c r="P782">
        <v>3.5219999999999998</v>
      </c>
    </row>
    <row r="783" spans="1:16" x14ac:dyDescent="0.35">
      <c r="A783" t="s">
        <v>144</v>
      </c>
      <c r="B783" t="s">
        <v>6</v>
      </c>
      <c r="C783" t="s">
        <v>7</v>
      </c>
      <c r="D783" t="s">
        <v>10</v>
      </c>
      <c r="E783" t="s">
        <v>11</v>
      </c>
      <c r="F783">
        <v>0.78400000000000003</v>
      </c>
      <c r="G783">
        <v>0.78300000000000003</v>
      </c>
      <c r="H783">
        <v>0.78200000000000003</v>
      </c>
      <c r="I783">
        <v>0.83</v>
      </c>
      <c r="J783">
        <v>0.86299999999999999</v>
      </c>
      <c r="K783">
        <v>0.874</v>
      </c>
      <c r="L783">
        <v>0.90300000000000002</v>
      </c>
      <c r="M783">
        <v>1.099</v>
      </c>
      <c r="N783">
        <v>0.93300000000000005</v>
      </c>
      <c r="O783">
        <v>0.92700000000000005</v>
      </c>
      <c r="P783">
        <v>0.90800000000000003</v>
      </c>
    </row>
    <row r="784" spans="1:16" x14ac:dyDescent="0.35">
      <c r="A784" t="s">
        <v>144</v>
      </c>
      <c r="B784" t="s">
        <v>6</v>
      </c>
      <c r="C784" t="s">
        <v>7</v>
      </c>
      <c r="D784" t="s">
        <v>12</v>
      </c>
      <c r="E784" t="s">
        <v>13</v>
      </c>
      <c r="F784">
        <v>1.409</v>
      </c>
      <c r="G784">
        <v>1.3979999999999999</v>
      </c>
      <c r="H784">
        <v>1.3879999999999999</v>
      </c>
      <c r="I784">
        <v>1.44</v>
      </c>
      <c r="J784">
        <v>1.478</v>
      </c>
      <c r="K784">
        <v>1.4830000000000001</v>
      </c>
      <c r="L784">
        <v>1.6140000000000001</v>
      </c>
      <c r="M784">
        <v>1.762</v>
      </c>
      <c r="N784">
        <v>1.524</v>
      </c>
      <c r="O784">
        <v>1.4990000000000001</v>
      </c>
      <c r="P784">
        <v>1.4590000000000001</v>
      </c>
    </row>
    <row r="785" spans="1:16" x14ac:dyDescent="0.35">
      <c r="A785" t="s">
        <v>144</v>
      </c>
      <c r="B785" t="s">
        <v>6</v>
      </c>
      <c r="C785" t="s">
        <v>14</v>
      </c>
      <c r="D785" t="s">
        <v>8</v>
      </c>
      <c r="E785" t="s">
        <v>9</v>
      </c>
      <c r="F785">
        <v>5.8769999999999998</v>
      </c>
      <c r="G785">
        <v>5.86</v>
      </c>
      <c r="H785">
        <v>5.8460000000000001</v>
      </c>
      <c r="I785">
        <v>5.9749999999999996</v>
      </c>
      <c r="J785">
        <v>6.0650000000000004</v>
      </c>
      <c r="K785">
        <v>6.0839999999999996</v>
      </c>
      <c r="L785">
        <v>6.7720000000000002</v>
      </c>
      <c r="M785">
        <v>6.7279999999999998</v>
      </c>
      <c r="N785">
        <v>6.1479999999999997</v>
      </c>
      <c r="O785">
        <v>6.05</v>
      </c>
      <c r="P785">
        <v>5.9370000000000003</v>
      </c>
    </row>
    <row r="786" spans="1:16" x14ac:dyDescent="0.35">
      <c r="A786" t="s">
        <v>144</v>
      </c>
      <c r="B786" t="s">
        <v>6</v>
      </c>
      <c r="C786" t="s">
        <v>14</v>
      </c>
      <c r="D786" t="s">
        <v>10</v>
      </c>
      <c r="E786" t="s">
        <v>11</v>
      </c>
      <c r="F786">
        <v>2.9460000000000002</v>
      </c>
      <c r="G786">
        <v>2.923</v>
      </c>
      <c r="H786">
        <v>2.903</v>
      </c>
      <c r="I786">
        <v>3.0569999999999999</v>
      </c>
      <c r="J786">
        <v>3.1669999999999998</v>
      </c>
      <c r="K786">
        <v>3.1890000000000001</v>
      </c>
      <c r="L786">
        <v>3.734</v>
      </c>
      <c r="M786">
        <v>4.024</v>
      </c>
      <c r="N786">
        <v>3.351</v>
      </c>
      <c r="O786">
        <v>3.3170000000000002</v>
      </c>
      <c r="P786">
        <v>3.2250000000000001</v>
      </c>
    </row>
    <row r="787" spans="1:16" x14ac:dyDescent="0.35">
      <c r="A787" t="s">
        <v>144</v>
      </c>
      <c r="B787" t="s">
        <v>6</v>
      </c>
      <c r="C787" t="s">
        <v>14</v>
      </c>
      <c r="D787" t="s">
        <v>12</v>
      </c>
      <c r="E787" t="s">
        <v>13</v>
      </c>
      <c r="F787">
        <v>3.617</v>
      </c>
      <c r="G787">
        <v>3.5859999999999999</v>
      </c>
      <c r="H787">
        <v>3.56</v>
      </c>
      <c r="I787">
        <v>3.702</v>
      </c>
      <c r="J787">
        <v>3.8039999999999998</v>
      </c>
      <c r="K787">
        <v>3.8170000000000002</v>
      </c>
      <c r="L787">
        <v>4.3879999999999999</v>
      </c>
      <c r="M787">
        <v>4.5990000000000002</v>
      </c>
      <c r="N787">
        <v>3.9239999999999999</v>
      </c>
      <c r="O787">
        <v>3.8719999999999999</v>
      </c>
      <c r="P787">
        <v>3.77</v>
      </c>
    </row>
    <row r="788" spans="1:16" x14ac:dyDescent="0.35">
      <c r="A788" t="s">
        <v>145</v>
      </c>
      <c r="B788" t="s">
        <v>6</v>
      </c>
      <c r="C788" t="s">
        <v>7</v>
      </c>
      <c r="D788" t="s">
        <v>8</v>
      </c>
      <c r="E788" t="s">
        <v>9</v>
      </c>
      <c r="F788">
        <v>15.849</v>
      </c>
      <c r="G788">
        <v>11.858000000000001</v>
      </c>
      <c r="H788">
        <v>15.401</v>
      </c>
      <c r="I788">
        <v>19.923999999999999</v>
      </c>
      <c r="J788">
        <v>18.664999999999999</v>
      </c>
      <c r="K788">
        <v>20.033000000000001</v>
      </c>
      <c r="L788">
        <v>23.466999999999999</v>
      </c>
      <c r="M788">
        <v>21.774999999999999</v>
      </c>
      <c r="N788">
        <v>17.766999999999999</v>
      </c>
      <c r="O788">
        <v>14.835000000000001</v>
      </c>
      <c r="P788">
        <v>15.526999999999999</v>
      </c>
    </row>
    <row r="789" spans="1:16" x14ac:dyDescent="0.35">
      <c r="A789" t="s">
        <v>145</v>
      </c>
      <c r="B789" t="s">
        <v>6</v>
      </c>
      <c r="C789" t="s">
        <v>7</v>
      </c>
      <c r="D789" t="s">
        <v>10</v>
      </c>
      <c r="E789" t="s">
        <v>11</v>
      </c>
      <c r="F789">
        <v>4.1879999999999997</v>
      </c>
      <c r="G789">
        <v>3.1389999999999998</v>
      </c>
      <c r="H789">
        <v>4.2329999999999997</v>
      </c>
      <c r="I789">
        <v>4.6360000000000001</v>
      </c>
      <c r="J789">
        <v>4.6040000000000001</v>
      </c>
      <c r="K789">
        <v>5.3150000000000004</v>
      </c>
      <c r="L789">
        <v>6.7169999999999996</v>
      </c>
      <c r="M789">
        <v>6.45</v>
      </c>
      <c r="N789">
        <v>6.0439999999999996</v>
      </c>
      <c r="O789">
        <v>5.26</v>
      </c>
      <c r="P789">
        <v>5.5039999999999996</v>
      </c>
    </row>
    <row r="790" spans="1:16" x14ac:dyDescent="0.35">
      <c r="A790" t="s">
        <v>145</v>
      </c>
      <c r="B790" t="s">
        <v>6</v>
      </c>
      <c r="C790" t="s">
        <v>7</v>
      </c>
      <c r="D790" t="s">
        <v>12</v>
      </c>
      <c r="E790" t="s">
        <v>13</v>
      </c>
      <c r="F790">
        <v>6.8029999999999999</v>
      </c>
      <c r="G790">
        <v>4.9420000000000002</v>
      </c>
      <c r="H790">
        <v>6.7089999999999996</v>
      </c>
      <c r="I790">
        <v>7.7960000000000003</v>
      </c>
      <c r="J790">
        <v>7.5270000000000001</v>
      </c>
      <c r="K790">
        <v>8.2989999999999995</v>
      </c>
      <c r="L790">
        <v>9.9740000000000002</v>
      </c>
      <c r="M790">
        <v>9.5519999999999996</v>
      </c>
      <c r="N790">
        <v>8.2490000000000006</v>
      </c>
      <c r="O790">
        <v>7.06</v>
      </c>
      <c r="P790">
        <v>7.3550000000000004</v>
      </c>
    </row>
    <row r="791" spans="1:16" x14ac:dyDescent="0.35">
      <c r="A791" t="s">
        <v>145</v>
      </c>
      <c r="B791" t="s">
        <v>6</v>
      </c>
      <c r="C791" t="s">
        <v>14</v>
      </c>
      <c r="D791" t="s">
        <v>8</v>
      </c>
      <c r="E791" t="s">
        <v>9</v>
      </c>
      <c r="F791">
        <v>8.2490000000000006</v>
      </c>
      <c r="G791">
        <v>10.367000000000001</v>
      </c>
      <c r="H791">
        <v>9.0489999999999995</v>
      </c>
      <c r="I791">
        <v>10.992000000000001</v>
      </c>
      <c r="J791">
        <v>11.778</v>
      </c>
      <c r="K791">
        <v>12.137</v>
      </c>
      <c r="L791">
        <v>13.115</v>
      </c>
      <c r="M791">
        <v>12.311</v>
      </c>
      <c r="N791">
        <v>12.343</v>
      </c>
      <c r="O791">
        <v>10.32</v>
      </c>
      <c r="P791">
        <v>10.874000000000001</v>
      </c>
    </row>
    <row r="792" spans="1:16" x14ac:dyDescent="0.35">
      <c r="A792" t="s">
        <v>145</v>
      </c>
      <c r="B792" t="s">
        <v>6</v>
      </c>
      <c r="C792" t="s">
        <v>14</v>
      </c>
      <c r="D792" t="s">
        <v>10</v>
      </c>
      <c r="E792" t="s">
        <v>11</v>
      </c>
      <c r="F792">
        <v>2.3479999999999999</v>
      </c>
      <c r="G792">
        <v>2.3410000000000002</v>
      </c>
      <c r="H792">
        <v>2.746</v>
      </c>
      <c r="I792">
        <v>3.1989999999999998</v>
      </c>
      <c r="J792">
        <v>3.3679999999999999</v>
      </c>
      <c r="K792">
        <v>3.383</v>
      </c>
      <c r="L792">
        <v>3.8820000000000001</v>
      </c>
      <c r="M792">
        <v>3.895</v>
      </c>
      <c r="N792">
        <v>3.952</v>
      </c>
      <c r="O792">
        <v>3.1309999999999998</v>
      </c>
      <c r="P792">
        <v>3.1739999999999999</v>
      </c>
    </row>
    <row r="793" spans="1:16" x14ac:dyDescent="0.35">
      <c r="A793" t="s">
        <v>145</v>
      </c>
      <c r="B793" t="s">
        <v>6</v>
      </c>
      <c r="C793" t="s">
        <v>14</v>
      </c>
      <c r="D793" t="s">
        <v>12</v>
      </c>
      <c r="E793" t="s">
        <v>13</v>
      </c>
      <c r="F793">
        <v>3.8439999999999999</v>
      </c>
      <c r="G793">
        <v>4.3010000000000002</v>
      </c>
      <c r="H793">
        <v>4.2590000000000003</v>
      </c>
      <c r="I793">
        <v>5.01</v>
      </c>
      <c r="J793">
        <v>5.2949999999999999</v>
      </c>
      <c r="K793">
        <v>5.3659999999999997</v>
      </c>
      <c r="L793">
        <v>5.8760000000000003</v>
      </c>
      <c r="M793">
        <v>5.7030000000000003</v>
      </c>
      <c r="N793">
        <v>5.6660000000000004</v>
      </c>
      <c r="O793">
        <v>4.5860000000000003</v>
      </c>
      <c r="P793">
        <v>4.6959999999999997</v>
      </c>
    </row>
    <row r="794" spans="1:16" x14ac:dyDescent="0.35">
      <c r="A794" t="s">
        <v>146</v>
      </c>
      <c r="B794" t="s">
        <v>6</v>
      </c>
      <c r="C794" t="s">
        <v>7</v>
      </c>
      <c r="D794" t="s">
        <v>8</v>
      </c>
      <c r="E794" t="s">
        <v>9</v>
      </c>
      <c r="F794">
        <v>7.6280000000000001</v>
      </c>
      <c r="G794">
        <v>6.625</v>
      </c>
      <c r="H794">
        <v>8.7550000000000008</v>
      </c>
      <c r="I794">
        <v>8.4629999999999992</v>
      </c>
      <c r="J794">
        <v>9.0370000000000008</v>
      </c>
      <c r="K794">
        <v>7.8940000000000001</v>
      </c>
      <c r="L794">
        <v>12.912000000000001</v>
      </c>
      <c r="M794">
        <v>10.728999999999999</v>
      </c>
      <c r="N794">
        <v>8.4329999999999998</v>
      </c>
      <c r="O794">
        <v>8.1829999999999998</v>
      </c>
      <c r="P794">
        <v>8.0820000000000007</v>
      </c>
    </row>
    <row r="795" spans="1:16" x14ac:dyDescent="0.35">
      <c r="A795" t="s">
        <v>146</v>
      </c>
      <c r="B795" t="s">
        <v>6</v>
      </c>
      <c r="C795" t="s">
        <v>7</v>
      </c>
      <c r="D795" t="s">
        <v>10</v>
      </c>
      <c r="E795" t="s">
        <v>11</v>
      </c>
      <c r="F795">
        <v>2.306</v>
      </c>
      <c r="G795">
        <v>2.544</v>
      </c>
      <c r="H795">
        <v>2.8140000000000001</v>
      </c>
      <c r="I795">
        <v>2.81</v>
      </c>
      <c r="J795">
        <v>2.6589999999999998</v>
      </c>
      <c r="K795">
        <v>2.7719999999999998</v>
      </c>
      <c r="L795">
        <v>5.6120000000000001</v>
      </c>
      <c r="M795">
        <v>4.3650000000000002</v>
      </c>
      <c r="N795">
        <v>3.6709999999999998</v>
      </c>
      <c r="O795">
        <v>3.4420000000000002</v>
      </c>
      <c r="P795">
        <v>3.347</v>
      </c>
    </row>
    <row r="796" spans="1:16" x14ac:dyDescent="0.35">
      <c r="A796" t="s">
        <v>146</v>
      </c>
      <c r="B796" t="s">
        <v>6</v>
      </c>
      <c r="C796" t="s">
        <v>7</v>
      </c>
      <c r="D796" t="s">
        <v>12</v>
      </c>
      <c r="E796" t="s">
        <v>13</v>
      </c>
      <c r="F796">
        <v>3.4049999999999998</v>
      </c>
      <c r="G796">
        <v>3.3460000000000001</v>
      </c>
      <c r="H796">
        <v>3.9729999999999999</v>
      </c>
      <c r="I796">
        <v>3.9060000000000001</v>
      </c>
      <c r="J796">
        <v>3.8719999999999999</v>
      </c>
      <c r="K796">
        <v>3.7349999999999999</v>
      </c>
      <c r="L796">
        <v>6.9960000000000004</v>
      </c>
      <c r="M796">
        <v>5.5529999999999999</v>
      </c>
      <c r="N796">
        <v>4.4950000000000001</v>
      </c>
      <c r="O796">
        <v>4.2149999999999999</v>
      </c>
      <c r="P796">
        <v>4.1130000000000004</v>
      </c>
    </row>
    <row r="797" spans="1:16" x14ac:dyDescent="0.35">
      <c r="A797" t="s">
        <v>146</v>
      </c>
      <c r="B797" t="s">
        <v>6</v>
      </c>
      <c r="C797" t="s">
        <v>14</v>
      </c>
      <c r="D797" t="s">
        <v>8</v>
      </c>
      <c r="E797" t="s">
        <v>9</v>
      </c>
      <c r="F797">
        <v>7.5039999999999996</v>
      </c>
      <c r="G797">
        <v>7.0860000000000003</v>
      </c>
      <c r="H797">
        <v>7.8440000000000003</v>
      </c>
      <c r="I797">
        <v>8.1609999999999996</v>
      </c>
      <c r="J797">
        <v>7.7119999999999997</v>
      </c>
      <c r="K797">
        <v>6.931</v>
      </c>
      <c r="L797">
        <v>12.420999999999999</v>
      </c>
      <c r="M797">
        <v>8.5359999999999996</v>
      </c>
      <c r="N797">
        <v>7.7110000000000003</v>
      </c>
      <c r="O797">
        <v>7.6050000000000004</v>
      </c>
      <c r="P797">
        <v>7.5839999999999996</v>
      </c>
    </row>
    <row r="798" spans="1:16" x14ac:dyDescent="0.35">
      <c r="A798" t="s">
        <v>146</v>
      </c>
      <c r="B798" t="s">
        <v>6</v>
      </c>
      <c r="C798" t="s">
        <v>14</v>
      </c>
      <c r="D798" t="s">
        <v>10</v>
      </c>
      <c r="E798" t="s">
        <v>11</v>
      </c>
      <c r="F798">
        <v>1.9430000000000001</v>
      </c>
      <c r="G798">
        <v>2.3149999999999999</v>
      </c>
      <c r="H798">
        <v>2.56</v>
      </c>
      <c r="I798">
        <v>2.4449999999999998</v>
      </c>
      <c r="J798">
        <v>2.1339999999999999</v>
      </c>
      <c r="K798">
        <v>2.206</v>
      </c>
      <c r="L798">
        <v>6.18</v>
      </c>
      <c r="M798">
        <v>3.871</v>
      </c>
      <c r="N798">
        <v>2.339</v>
      </c>
      <c r="O798">
        <v>1.913</v>
      </c>
      <c r="P798">
        <v>1.907</v>
      </c>
    </row>
    <row r="799" spans="1:16" x14ac:dyDescent="0.35">
      <c r="A799" t="s">
        <v>146</v>
      </c>
      <c r="B799" t="s">
        <v>6</v>
      </c>
      <c r="C799" t="s">
        <v>14</v>
      </c>
      <c r="D799" t="s">
        <v>12</v>
      </c>
      <c r="E799" t="s">
        <v>13</v>
      </c>
      <c r="F799">
        <v>3.0449999999999999</v>
      </c>
      <c r="G799">
        <v>3.206</v>
      </c>
      <c r="H799">
        <v>3.5430000000000001</v>
      </c>
      <c r="I799">
        <v>3.5070000000000001</v>
      </c>
      <c r="J799">
        <v>3.1629999999999998</v>
      </c>
      <c r="K799">
        <v>3.0760000000000001</v>
      </c>
      <c r="L799">
        <v>7.3259999999999996</v>
      </c>
      <c r="M799">
        <v>4.7140000000000004</v>
      </c>
      <c r="N799">
        <v>3.2890000000000001</v>
      </c>
      <c r="O799">
        <v>2.895</v>
      </c>
      <c r="P799">
        <v>2.8820000000000001</v>
      </c>
    </row>
    <row r="800" spans="1:16" x14ac:dyDescent="0.35">
      <c r="A800" t="s">
        <v>147</v>
      </c>
      <c r="B800" t="s">
        <v>6</v>
      </c>
      <c r="C800" t="s">
        <v>7</v>
      </c>
      <c r="D800" t="s">
        <v>8</v>
      </c>
      <c r="E800" t="s">
        <v>9</v>
      </c>
      <c r="F800">
        <v>11.526999999999999</v>
      </c>
      <c r="G800">
        <v>10.286</v>
      </c>
      <c r="H800">
        <v>9.2710000000000008</v>
      </c>
      <c r="I800">
        <v>8.8940000000000001</v>
      </c>
      <c r="J800">
        <v>8.2140000000000004</v>
      </c>
      <c r="K800">
        <v>8.2059999999999995</v>
      </c>
      <c r="L800">
        <v>8.5540000000000003</v>
      </c>
      <c r="M800">
        <v>10.307</v>
      </c>
      <c r="N800">
        <v>8.7919999999999998</v>
      </c>
      <c r="O800">
        <v>8.2490000000000006</v>
      </c>
      <c r="P800">
        <v>8.1150000000000002</v>
      </c>
    </row>
    <row r="801" spans="1:16" x14ac:dyDescent="0.35">
      <c r="A801" t="s">
        <v>147</v>
      </c>
      <c r="B801" t="s">
        <v>6</v>
      </c>
      <c r="C801" t="s">
        <v>7</v>
      </c>
      <c r="D801" t="s">
        <v>10</v>
      </c>
      <c r="E801" t="s">
        <v>11</v>
      </c>
      <c r="F801">
        <v>1.9019999999999999</v>
      </c>
      <c r="G801">
        <v>1.66</v>
      </c>
      <c r="H801">
        <v>1.492</v>
      </c>
      <c r="I801">
        <v>1.4490000000000001</v>
      </c>
      <c r="J801">
        <v>1.6080000000000001</v>
      </c>
      <c r="K801">
        <v>1.49</v>
      </c>
      <c r="L801">
        <v>1.7370000000000001</v>
      </c>
      <c r="M801">
        <v>2.7810000000000001</v>
      </c>
      <c r="N801">
        <v>1.663</v>
      </c>
      <c r="O801">
        <v>1.6020000000000001</v>
      </c>
      <c r="P801">
        <v>1.569</v>
      </c>
    </row>
    <row r="802" spans="1:16" x14ac:dyDescent="0.35">
      <c r="A802" t="s">
        <v>147</v>
      </c>
      <c r="B802" t="s">
        <v>6</v>
      </c>
      <c r="C802" t="s">
        <v>7</v>
      </c>
      <c r="D802" t="s">
        <v>12</v>
      </c>
      <c r="E802" t="s">
        <v>13</v>
      </c>
      <c r="F802">
        <v>3.7210000000000001</v>
      </c>
      <c r="G802">
        <v>3.222</v>
      </c>
      <c r="H802">
        <v>2.8530000000000002</v>
      </c>
      <c r="I802">
        <v>2.6989999999999998</v>
      </c>
      <c r="J802">
        <v>2.6789999999999998</v>
      </c>
      <c r="K802">
        <v>2.5339999999999998</v>
      </c>
      <c r="L802">
        <v>2.7160000000000002</v>
      </c>
      <c r="M802">
        <v>3.8290000000000002</v>
      </c>
      <c r="N802">
        <v>2.6850000000000001</v>
      </c>
      <c r="O802">
        <v>2.5449999999999999</v>
      </c>
      <c r="P802">
        <v>2.4860000000000002</v>
      </c>
    </row>
    <row r="803" spans="1:16" x14ac:dyDescent="0.35">
      <c r="A803" t="s">
        <v>147</v>
      </c>
      <c r="B803" t="s">
        <v>6</v>
      </c>
      <c r="C803" t="s">
        <v>14</v>
      </c>
      <c r="D803" t="s">
        <v>8</v>
      </c>
      <c r="E803" t="s">
        <v>9</v>
      </c>
      <c r="F803">
        <v>8.5259999999999998</v>
      </c>
      <c r="G803">
        <v>7.7060000000000004</v>
      </c>
      <c r="H803">
        <v>6.8819999999999997</v>
      </c>
      <c r="I803">
        <v>6.6769999999999996</v>
      </c>
      <c r="J803">
        <v>5.8049999999999997</v>
      </c>
      <c r="K803">
        <v>5.9029999999999996</v>
      </c>
      <c r="L803">
        <v>6.1420000000000003</v>
      </c>
      <c r="M803">
        <v>7.4450000000000003</v>
      </c>
      <c r="N803">
        <v>6.234</v>
      </c>
      <c r="O803">
        <v>5.7610000000000001</v>
      </c>
      <c r="P803">
        <v>5.673</v>
      </c>
    </row>
    <row r="804" spans="1:16" x14ac:dyDescent="0.35">
      <c r="A804" t="s">
        <v>147</v>
      </c>
      <c r="B804" t="s">
        <v>6</v>
      </c>
      <c r="C804" t="s">
        <v>14</v>
      </c>
      <c r="D804" t="s">
        <v>10</v>
      </c>
      <c r="E804" t="s">
        <v>11</v>
      </c>
      <c r="F804">
        <v>2.2639999999999998</v>
      </c>
      <c r="G804">
        <v>1.849</v>
      </c>
      <c r="H804">
        <v>1.611</v>
      </c>
      <c r="I804">
        <v>1.54</v>
      </c>
      <c r="J804">
        <v>1.38</v>
      </c>
      <c r="K804">
        <v>1.3120000000000001</v>
      </c>
      <c r="L804">
        <v>1.7310000000000001</v>
      </c>
      <c r="M804">
        <v>2.3540000000000001</v>
      </c>
      <c r="N804">
        <v>1.452</v>
      </c>
      <c r="O804">
        <v>1.39</v>
      </c>
      <c r="P804">
        <v>1.353</v>
      </c>
    </row>
    <row r="805" spans="1:16" x14ac:dyDescent="0.35">
      <c r="A805" t="s">
        <v>147</v>
      </c>
      <c r="B805" t="s">
        <v>6</v>
      </c>
      <c r="C805" t="s">
        <v>14</v>
      </c>
      <c r="D805" t="s">
        <v>12</v>
      </c>
      <c r="E805" t="s">
        <v>13</v>
      </c>
      <c r="F805">
        <v>3.5209999999999999</v>
      </c>
      <c r="G805">
        <v>2.9710000000000001</v>
      </c>
      <c r="H805">
        <v>2.6030000000000002</v>
      </c>
      <c r="I805">
        <v>2.4590000000000001</v>
      </c>
      <c r="J805">
        <v>2.13</v>
      </c>
      <c r="K805">
        <v>2.0529999999999999</v>
      </c>
      <c r="L805">
        <v>2.3969999999999998</v>
      </c>
      <c r="M805">
        <v>3.129</v>
      </c>
      <c r="N805">
        <v>2.1789999999999998</v>
      </c>
      <c r="O805">
        <v>2.0539999999999998</v>
      </c>
      <c r="P805">
        <v>2.0009999999999999</v>
      </c>
    </row>
    <row r="806" spans="1:16" x14ac:dyDescent="0.35">
      <c r="A806" t="s">
        <v>148</v>
      </c>
      <c r="B806" t="s">
        <v>6</v>
      </c>
      <c r="C806" t="s">
        <v>7</v>
      </c>
      <c r="D806" t="s">
        <v>8</v>
      </c>
      <c r="E806" t="s">
        <v>9</v>
      </c>
      <c r="F806">
        <v>25.456</v>
      </c>
      <c r="G806">
        <v>20.928999999999998</v>
      </c>
      <c r="H806">
        <v>17.975999999999999</v>
      </c>
      <c r="I806">
        <v>15.114000000000001</v>
      </c>
      <c r="J806">
        <v>12.114000000000001</v>
      </c>
      <c r="K806">
        <v>10.236000000000001</v>
      </c>
      <c r="L806">
        <v>11.507</v>
      </c>
      <c r="M806">
        <v>12.492000000000001</v>
      </c>
      <c r="N806">
        <v>11.169</v>
      </c>
      <c r="O806">
        <v>11.414</v>
      </c>
      <c r="P806">
        <v>11.045</v>
      </c>
    </row>
    <row r="807" spans="1:16" x14ac:dyDescent="0.35">
      <c r="A807" t="s">
        <v>148</v>
      </c>
      <c r="B807" t="s">
        <v>6</v>
      </c>
      <c r="C807" t="s">
        <v>7</v>
      </c>
      <c r="D807" t="s">
        <v>10</v>
      </c>
      <c r="E807" t="s">
        <v>11</v>
      </c>
      <c r="F807">
        <v>8.2569999999999997</v>
      </c>
      <c r="G807">
        <v>6.7080000000000002</v>
      </c>
      <c r="H807">
        <v>5.3029999999999999</v>
      </c>
      <c r="I807">
        <v>4.1230000000000002</v>
      </c>
      <c r="J807">
        <v>3.2170000000000001</v>
      </c>
      <c r="K807">
        <v>3.0950000000000002</v>
      </c>
      <c r="L807">
        <v>2.7480000000000002</v>
      </c>
      <c r="M807">
        <v>2.8460000000000001</v>
      </c>
      <c r="N807">
        <v>2.4060000000000001</v>
      </c>
      <c r="O807">
        <v>2.0979999999999999</v>
      </c>
      <c r="P807">
        <v>2.1230000000000002</v>
      </c>
    </row>
    <row r="808" spans="1:16" x14ac:dyDescent="0.35">
      <c r="A808" t="s">
        <v>148</v>
      </c>
      <c r="B808" t="s">
        <v>6</v>
      </c>
      <c r="C808" t="s">
        <v>7</v>
      </c>
      <c r="D808" t="s">
        <v>12</v>
      </c>
      <c r="E808" t="s">
        <v>13</v>
      </c>
      <c r="F808">
        <v>9.5890000000000004</v>
      </c>
      <c r="G808">
        <v>7.7089999999999996</v>
      </c>
      <c r="H808">
        <v>6.226</v>
      </c>
      <c r="I808">
        <v>4.9119999999999999</v>
      </c>
      <c r="J808">
        <v>3.8559999999999999</v>
      </c>
      <c r="K808">
        <v>3.6</v>
      </c>
      <c r="L808">
        <v>3.2869999999999999</v>
      </c>
      <c r="M808">
        <v>3.387</v>
      </c>
      <c r="N808">
        <v>2.9390000000000001</v>
      </c>
      <c r="O808">
        <v>2.718</v>
      </c>
      <c r="P808">
        <v>2.6949999999999998</v>
      </c>
    </row>
    <row r="809" spans="1:16" x14ac:dyDescent="0.35">
      <c r="A809" t="s">
        <v>148</v>
      </c>
      <c r="B809" t="s">
        <v>6</v>
      </c>
      <c r="C809" t="s">
        <v>14</v>
      </c>
      <c r="D809" t="s">
        <v>8</v>
      </c>
      <c r="E809" t="s">
        <v>9</v>
      </c>
      <c r="F809">
        <v>22.716999999999999</v>
      </c>
      <c r="G809">
        <v>20.677</v>
      </c>
      <c r="H809">
        <v>17.454999999999998</v>
      </c>
      <c r="I809">
        <v>14.603</v>
      </c>
      <c r="J809">
        <v>11.502000000000001</v>
      </c>
      <c r="K809">
        <v>9.5730000000000004</v>
      </c>
      <c r="L809">
        <v>10.3</v>
      </c>
      <c r="M809">
        <v>11.518000000000001</v>
      </c>
      <c r="N809">
        <v>10.281000000000001</v>
      </c>
      <c r="O809">
        <v>11.547000000000001</v>
      </c>
      <c r="P809">
        <v>10.473000000000001</v>
      </c>
    </row>
    <row r="810" spans="1:16" x14ac:dyDescent="0.35">
      <c r="A810" t="s">
        <v>148</v>
      </c>
      <c r="B810" t="s">
        <v>6</v>
      </c>
      <c r="C810" t="s">
        <v>14</v>
      </c>
      <c r="D810" t="s">
        <v>10</v>
      </c>
      <c r="E810" t="s">
        <v>11</v>
      </c>
      <c r="F810">
        <v>7.0970000000000004</v>
      </c>
      <c r="G810">
        <v>6.0730000000000004</v>
      </c>
      <c r="H810">
        <v>5.0460000000000003</v>
      </c>
      <c r="I810">
        <v>4.0060000000000002</v>
      </c>
      <c r="J810">
        <v>3.1930000000000001</v>
      </c>
      <c r="K810">
        <v>2.48</v>
      </c>
      <c r="L810">
        <v>2.5230000000000001</v>
      </c>
      <c r="M810">
        <v>2.7519999999999998</v>
      </c>
      <c r="N810">
        <v>2.2789999999999999</v>
      </c>
      <c r="O810">
        <v>2.1680000000000001</v>
      </c>
      <c r="P810">
        <v>2.0169999999999999</v>
      </c>
    </row>
    <row r="811" spans="1:16" x14ac:dyDescent="0.35">
      <c r="A811" t="s">
        <v>148</v>
      </c>
      <c r="B811" t="s">
        <v>6</v>
      </c>
      <c r="C811" t="s">
        <v>14</v>
      </c>
      <c r="D811" t="s">
        <v>12</v>
      </c>
      <c r="E811" t="s">
        <v>13</v>
      </c>
      <c r="F811">
        <v>8.4990000000000006</v>
      </c>
      <c r="G811">
        <v>7.3289999999999997</v>
      </c>
      <c r="H811">
        <v>6.1059999999999999</v>
      </c>
      <c r="I811">
        <v>4.8719999999999999</v>
      </c>
      <c r="J811">
        <v>3.8450000000000002</v>
      </c>
      <c r="K811">
        <v>3.02</v>
      </c>
      <c r="L811">
        <v>3.0569999999999999</v>
      </c>
      <c r="M811">
        <v>3.3370000000000002</v>
      </c>
      <c r="N811">
        <v>2.8490000000000002</v>
      </c>
      <c r="O811">
        <v>2.8769999999999998</v>
      </c>
      <c r="P811">
        <v>2.6349999999999998</v>
      </c>
    </row>
    <row r="812" spans="1:16" x14ac:dyDescent="0.35">
      <c r="A812" t="s">
        <v>149</v>
      </c>
      <c r="B812" t="s">
        <v>6</v>
      </c>
      <c r="C812" t="s">
        <v>7</v>
      </c>
      <c r="D812" t="s">
        <v>8</v>
      </c>
      <c r="E812" t="s">
        <v>9</v>
      </c>
      <c r="F812">
        <v>35.402000000000001</v>
      </c>
      <c r="G812">
        <v>34.521999999999998</v>
      </c>
      <c r="H812">
        <v>28.792000000000002</v>
      </c>
      <c r="I812">
        <v>25.542999999999999</v>
      </c>
      <c r="J812">
        <v>20.85</v>
      </c>
      <c r="K812">
        <v>21.41</v>
      </c>
      <c r="L812">
        <v>24.451000000000001</v>
      </c>
      <c r="M812">
        <v>26.376999999999999</v>
      </c>
      <c r="N812">
        <v>20.419</v>
      </c>
      <c r="O812">
        <v>18.727</v>
      </c>
      <c r="P812">
        <v>19.041</v>
      </c>
    </row>
    <row r="813" spans="1:16" x14ac:dyDescent="0.35">
      <c r="A813" t="s">
        <v>149</v>
      </c>
      <c r="B813" t="s">
        <v>6</v>
      </c>
      <c r="C813" t="s">
        <v>7</v>
      </c>
      <c r="D813" t="s">
        <v>10</v>
      </c>
      <c r="E813" t="s">
        <v>11</v>
      </c>
      <c r="F813">
        <v>12.683</v>
      </c>
      <c r="G813">
        <v>11.106</v>
      </c>
      <c r="H813">
        <v>9.9090000000000007</v>
      </c>
      <c r="I813">
        <v>8.1690000000000005</v>
      </c>
      <c r="J813">
        <v>6.484</v>
      </c>
      <c r="K813">
        <v>6.117</v>
      </c>
      <c r="L813">
        <v>5.9669999999999996</v>
      </c>
      <c r="M813">
        <v>5.7160000000000002</v>
      </c>
      <c r="N813">
        <v>5.5910000000000002</v>
      </c>
      <c r="O813">
        <v>6.02</v>
      </c>
      <c r="P813">
        <v>6.1820000000000004</v>
      </c>
    </row>
    <row r="814" spans="1:16" x14ac:dyDescent="0.35">
      <c r="A814" t="s">
        <v>149</v>
      </c>
      <c r="B814" t="s">
        <v>6</v>
      </c>
      <c r="C814" t="s">
        <v>7</v>
      </c>
      <c r="D814" t="s">
        <v>12</v>
      </c>
      <c r="E814" t="s">
        <v>13</v>
      </c>
      <c r="F814">
        <v>14.332000000000001</v>
      </c>
      <c r="G814">
        <v>12.752000000000001</v>
      </c>
      <c r="H814">
        <v>11.173</v>
      </c>
      <c r="I814">
        <v>9.3510000000000009</v>
      </c>
      <c r="J814">
        <v>7.4320000000000004</v>
      </c>
      <c r="K814">
        <v>7.1429999999999998</v>
      </c>
      <c r="L814">
        <v>7.0629999999999997</v>
      </c>
      <c r="M814">
        <v>6.9020000000000001</v>
      </c>
      <c r="N814">
        <v>6.4820000000000002</v>
      </c>
      <c r="O814">
        <v>6.8879999999999999</v>
      </c>
      <c r="P814">
        <v>7.0449999999999999</v>
      </c>
    </row>
    <row r="815" spans="1:16" x14ac:dyDescent="0.35">
      <c r="A815" t="s">
        <v>149</v>
      </c>
      <c r="B815" t="s">
        <v>6</v>
      </c>
      <c r="C815" t="s">
        <v>14</v>
      </c>
      <c r="D815" t="s">
        <v>8</v>
      </c>
      <c r="E815" t="s">
        <v>9</v>
      </c>
      <c r="F815">
        <v>34.155000000000001</v>
      </c>
      <c r="G815">
        <v>29.582999999999998</v>
      </c>
      <c r="H815">
        <v>27.234000000000002</v>
      </c>
      <c r="I815">
        <v>22.407</v>
      </c>
      <c r="J815">
        <v>19.806000000000001</v>
      </c>
      <c r="K815">
        <v>15.512</v>
      </c>
      <c r="L815">
        <v>20.959</v>
      </c>
      <c r="M815">
        <v>21.006</v>
      </c>
      <c r="N815">
        <v>17.800999999999998</v>
      </c>
      <c r="O815">
        <v>18.456</v>
      </c>
      <c r="P815">
        <v>18.015999999999998</v>
      </c>
    </row>
    <row r="816" spans="1:16" x14ac:dyDescent="0.35">
      <c r="A816" t="s">
        <v>149</v>
      </c>
      <c r="B816" t="s">
        <v>6</v>
      </c>
      <c r="C816" t="s">
        <v>14</v>
      </c>
      <c r="D816" t="s">
        <v>10</v>
      </c>
      <c r="E816" t="s">
        <v>11</v>
      </c>
      <c r="F816">
        <v>11.872999999999999</v>
      </c>
      <c r="G816">
        <v>10.81</v>
      </c>
      <c r="H816">
        <v>9.68</v>
      </c>
      <c r="I816">
        <v>7.29</v>
      </c>
      <c r="J816">
        <v>5.4690000000000003</v>
      </c>
      <c r="K816">
        <v>5.0039999999999996</v>
      </c>
      <c r="L816">
        <v>5.4790000000000001</v>
      </c>
      <c r="M816">
        <v>5.1589999999999998</v>
      </c>
      <c r="N816">
        <v>4.6120000000000001</v>
      </c>
      <c r="O816">
        <v>5.0049999999999999</v>
      </c>
      <c r="P816">
        <v>4.9800000000000004</v>
      </c>
    </row>
    <row r="817" spans="1:16" x14ac:dyDescent="0.35">
      <c r="A817" t="s">
        <v>149</v>
      </c>
      <c r="B817" t="s">
        <v>6</v>
      </c>
      <c r="C817" t="s">
        <v>14</v>
      </c>
      <c r="D817" t="s">
        <v>12</v>
      </c>
      <c r="E817" t="s">
        <v>13</v>
      </c>
      <c r="F817">
        <v>13.492000000000001</v>
      </c>
      <c r="G817">
        <v>12.162000000000001</v>
      </c>
      <c r="H817">
        <v>10.972</v>
      </c>
      <c r="I817">
        <v>8.41</v>
      </c>
      <c r="J817">
        <v>6.5629999999999997</v>
      </c>
      <c r="K817">
        <v>5.7939999999999996</v>
      </c>
      <c r="L817">
        <v>6.5430000000000001</v>
      </c>
      <c r="M817">
        <v>6.2619999999999996</v>
      </c>
      <c r="N817">
        <v>5.5410000000000004</v>
      </c>
      <c r="O817">
        <v>6.0540000000000003</v>
      </c>
      <c r="P817">
        <v>5.9820000000000002</v>
      </c>
    </row>
    <row r="818" spans="1:16" x14ac:dyDescent="0.35">
      <c r="A818" t="s">
        <v>150</v>
      </c>
      <c r="B818" t="s">
        <v>6</v>
      </c>
      <c r="C818" t="s">
        <v>7</v>
      </c>
      <c r="D818" t="s">
        <v>8</v>
      </c>
      <c r="E818" t="s">
        <v>9</v>
      </c>
      <c r="F818">
        <v>24.213000000000001</v>
      </c>
      <c r="G818">
        <v>20.689</v>
      </c>
      <c r="H818">
        <v>20.402000000000001</v>
      </c>
      <c r="I818">
        <v>18.675999999999998</v>
      </c>
      <c r="J818">
        <v>15.867000000000001</v>
      </c>
      <c r="K818">
        <v>14.401999999999999</v>
      </c>
      <c r="L818">
        <v>14.849</v>
      </c>
      <c r="M818">
        <v>13.513999999999999</v>
      </c>
      <c r="N818">
        <v>10.601000000000001</v>
      </c>
      <c r="O818">
        <v>10.930999999999999</v>
      </c>
      <c r="P818">
        <v>10.686999999999999</v>
      </c>
    </row>
    <row r="819" spans="1:16" x14ac:dyDescent="0.35">
      <c r="A819" t="s">
        <v>150</v>
      </c>
      <c r="B819" t="s">
        <v>6</v>
      </c>
      <c r="C819" t="s">
        <v>7</v>
      </c>
      <c r="D819" t="s">
        <v>10</v>
      </c>
      <c r="E819" t="s">
        <v>11</v>
      </c>
      <c r="F819">
        <v>10.023999999999999</v>
      </c>
      <c r="G819">
        <v>8.5739999999999998</v>
      </c>
      <c r="H819">
        <v>8.5169999999999995</v>
      </c>
      <c r="I819">
        <v>7.867</v>
      </c>
      <c r="J819">
        <v>6.7640000000000002</v>
      </c>
      <c r="K819">
        <v>6.1520000000000001</v>
      </c>
      <c r="L819">
        <v>6.5469999999999997</v>
      </c>
      <c r="M819">
        <v>6.0019999999999998</v>
      </c>
      <c r="N819">
        <v>4.4969999999999999</v>
      </c>
      <c r="O819">
        <v>4.6619999999999999</v>
      </c>
      <c r="P819">
        <v>4.5110000000000001</v>
      </c>
    </row>
    <row r="820" spans="1:16" x14ac:dyDescent="0.35">
      <c r="A820" t="s">
        <v>150</v>
      </c>
      <c r="B820" t="s">
        <v>6</v>
      </c>
      <c r="C820" t="s">
        <v>7</v>
      </c>
      <c r="D820" t="s">
        <v>12</v>
      </c>
      <c r="E820" t="s">
        <v>13</v>
      </c>
      <c r="F820">
        <v>11.33</v>
      </c>
      <c r="G820">
        <v>9.6470000000000002</v>
      </c>
      <c r="H820">
        <v>9.4749999999999996</v>
      </c>
      <c r="I820">
        <v>8.657</v>
      </c>
      <c r="J820">
        <v>7.359</v>
      </c>
      <c r="K820">
        <v>6.6379999999999999</v>
      </c>
      <c r="L820">
        <v>7.0010000000000003</v>
      </c>
      <c r="M820">
        <v>6.4139999999999997</v>
      </c>
      <c r="N820">
        <v>4.8209999999999997</v>
      </c>
      <c r="O820">
        <v>4.9859999999999998</v>
      </c>
      <c r="P820">
        <v>4.8239999999999998</v>
      </c>
    </row>
    <row r="821" spans="1:16" x14ac:dyDescent="0.35">
      <c r="A821" t="s">
        <v>150</v>
      </c>
      <c r="B821" t="s">
        <v>6</v>
      </c>
      <c r="C821" t="s">
        <v>14</v>
      </c>
      <c r="D821" t="s">
        <v>8</v>
      </c>
      <c r="E821" t="s">
        <v>9</v>
      </c>
      <c r="F821">
        <v>34.573999999999998</v>
      </c>
      <c r="G821">
        <v>30.181999999999999</v>
      </c>
      <c r="H821">
        <v>29.524000000000001</v>
      </c>
      <c r="I821">
        <v>26.806999999999999</v>
      </c>
      <c r="J821">
        <v>22.617999999999999</v>
      </c>
      <c r="K821">
        <v>20.335999999999999</v>
      </c>
      <c r="L821">
        <v>21.03</v>
      </c>
      <c r="M821">
        <v>18.332000000000001</v>
      </c>
      <c r="N821">
        <v>15.010999999999999</v>
      </c>
      <c r="O821">
        <v>15.417999999999999</v>
      </c>
      <c r="P821">
        <v>15.016</v>
      </c>
    </row>
    <row r="822" spans="1:16" x14ac:dyDescent="0.35">
      <c r="A822" t="s">
        <v>150</v>
      </c>
      <c r="B822" t="s">
        <v>6</v>
      </c>
      <c r="C822" t="s">
        <v>14</v>
      </c>
      <c r="D822" t="s">
        <v>10</v>
      </c>
      <c r="E822" t="s">
        <v>11</v>
      </c>
      <c r="F822">
        <v>13.56</v>
      </c>
      <c r="G822">
        <v>11.851000000000001</v>
      </c>
      <c r="H822">
        <v>11.678000000000001</v>
      </c>
      <c r="I822">
        <v>10.701000000000001</v>
      </c>
      <c r="J822">
        <v>9.1389999999999993</v>
      </c>
      <c r="K822">
        <v>8.2319999999999993</v>
      </c>
      <c r="L822">
        <v>9.0649999999999995</v>
      </c>
      <c r="M822">
        <v>7.9370000000000003</v>
      </c>
      <c r="N822">
        <v>5.9980000000000002</v>
      </c>
      <c r="O822">
        <v>6.2279999999999998</v>
      </c>
      <c r="P822">
        <v>6.0380000000000003</v>
      </c>
    </row>
    <row r="823" spans="1:16" x14ac:dyDescent="0.35">
      <c r="A823" t="s">
        <v>150</v>
      </c>
      <c r="B823" t="s">
        <v>6</v>
      </c>
      <c r="C823" t="s">
        <v>14</v>
      </c>
      <c r="D823" t="s">
        <v>12</v>
      </c>
      <c r="E823" t="s">
        <v>13</v>
      </c>
      <c r="F823">
        <v>15.8</v>
      </c>
      <c r="G823">
        <v>13.724</v>
      </c>
      <c r="H823">
        <v>13.484999999999999</v>
      </c>
      <c r="I823">
        <v>12.327999999999999</v>
      </c>
      <c r="J823">
        <v>10.493</v>
      </c>
      <c r="K823">
        <v>9.4529999999999994</v>
      </c>
      <c r="L823">
        <v>10.202999999999999</v>
      </c>
      <c r="M823">
        <v>8.9380000000000006</v>
      </c>
      <c r="N823">
        <v>6.82</v>
      </c>
      <c r="O823">
        <v>7.069</v>
      </c>
      <c r="P823">
        <v>6.86</v>
      </c>
    </row>
    <row r="824" spans="1:16" x14ac:dyDescent="0.35">
      <c r="A824" t="s">
        <v>151</v>
      </c>
      <c r="B824" t="s">
        <v>6</v>
      </c>
      <c r="C824" t="s">
        <v>7</v>
      </c>
      <c r="D824" t="s">
        <v>8</v>
      </c>
      <c r="E824" t="s">
        <v>9</v>
      </c>
      <c r="F824">
        <v>3.9319999999999999</v>
      </c>
      <c r="G824">
        <v>3.0459999999999998</v>
      </c>
      <c r="H824">
        <v>2.456</v>
      </c>
      <c r="I824">
        <v>2.3849999999999998</v>
      </c>
      <c r="J824">
        <v>1.6439999999999999</v>
      </c>
      <c r="K824">
        <v>1.4770000000000001</v>
      </c>
      <c r="L824">
        <v>1.8959999999999999</v>
      </c>
      <c r="M824">
        <v>2.1259999999999999</v>
      </c>
      <c r="N824">
        <v>1.548</v>
      </c>
      <c r="O824">
        <v>1.6359999999999999</v>
      </c>
      <c r="P824">
        <v>1.663</v>
      </c>
    </row>
    <row r="825" spans="1:16" x14ac:dyDescent="0.35">
      <c r="A825" t="s">
        <v>151</v>
      </c>
      <c r="B825" t="s">
        <v>6</v>
      </c>
      <c r="C825" t="s">
        <v>7</v>
      </c>
      <c r="D825" t="s">
        <v>10</v>
      </c>
      <c r="E825" t="s">
        <v>11</v>
      </c>
      <c r="F825">
        <v>0.63900000000000001</v>
      </c>
      <c r="G825">
        <v>0.56299999999999994</v>
      </c>
      <c r="H825">
        <v>0.48399999999999999</v>
      </c>
      <c r="I825">
        <v>0.40100000000000002</v>
      </c>
      <c r="J825">
        <v>0.307</v>
      </c>
      <c r="K825">
        <v>0.27100000000000002</v>
      </c>
      <c r="L825">
        <v>0.372</v>
      </c>
      <c r="M825">
        <v>0.29099999999999998</v>
      </c>
      <c r="N825">
        <v>0.27300000000000002</v>
      </c>
      <c r="O825">
        <v>0.28699999999999998</v>
      </c>
      <c r="P825">
        <v>0.29299999999999998</v>
      </c>
    </row>
    <row r="826" spans="1:16" x14ac:dyDescent="0.35">
      <c r="A826" t="s">
        <v>151</v>
      </c>
      <c r="B826" t="s">
        <v>6</v>
      </c>
      <c r="C826" t="s">
        <v>7</v>
      </c>
      <c r="D826" t="s">
        <v>12</v>
      </c>
      <c r="E826" t="s">
        <v>13</v>
      </c>
      <c r="F826">
        <v>1.03</v>
      </c>
      <c r="G826">
        <v>0.87</v>
      </c>
      <c r="H826">
        <v>0.71699999999999997</v>
      </c>
      <c r="I826">
        <v>0.628</v>
      </c>
      <c r="J826">
        <v>0.45200000000000001</v>
      </c>
      <c r="K826">
        <v>0.39800000000000002</v>
      </c>
      <c r="L826">
        <v>0.52100000000000002</v>
      </c>
      <c r="M826">
        <v>0.45</v>
      </c>
      <c r="N826">
        <v>0.38800000000000001</v>
      </c>
      <c r="O826">
        <v>0.42399999999999999</v>
      </c>
      <c r="P826">
        <v>0.44800000000000001</v>
      </c>
    </row>
    <row r="827" spans="1:16" x14ac:dyDescent="0.35">
      <c r="A827" t="s">
        <v>151</v>
      </c>
      <c r="B827" t="s">
        <v>6</v>
      </c>
      <c r="C827" t="s">
        <v>14</v>
      </c>
      <c r="D827" t="s">
        <v>8</v>
      </c>
      <c r="E827" t="s">
        <v>9</v>
      </c>
      <c r="F827">
        <v>0.32700000000000001</v>
      </c>
      <c r="G827">
        <v>0.23100000000000001</v>
      </c>
      <c r="H827">
        <v>0.21299999999999999</v>
      </c>
      <c r="I827">
        <v>0.23599999999999999</v>
      </c>
      <c r="J827">
        <v>0.10299999999999999</v>
      </c>
      <c r="K827">
        <v>8.5000000000000006E-2</v>
      </c>
      <c r="L827">
        <v>0.19400000000000001</v>
      </c>
      <c r="M827">
        <v>0.35899999999999999</v>
      </c>
      <c r="N827">
        <v>0.27400000000000002</v>
      </c>
      <c r="O827">
        <v>0.22500000000000001</v>
      </c>
      <c r="P827">
        <v>0.185</v>
      </c>
    </row>
    <row r="828" spans="1:16" x14ac:dyDescent="0.35">
      <c r="A828" t="s">
        <v>151</v>
      </c>
      <c r="B828" t="s">
        <v>6</v>
      </c>
      <c r="C828" t="s">
        <v>14</v>
      </c>
      <c r="D828" t="s">
        <v>10</v>
      </c>
      <c r="E828" t="s">
        <v>11</v>
      </c>
      <c r="F828">
        <v>2.7E-2</v>
      </c>
      <c r="G828">
        <v>3.4000000000000002E-2</v>
      </c>
      <c r="H828">
        <v>3.7999999999999999E-2</v>
      </c>
      <c r="I828">
        <v>3.5000000000000003E-2</v>
      </c>
      <c r="J828">
        <v>4.3999999999999997E-2</v>
      </c>
      <c r="K828">
        <v>0.04</v>
      </c>
      <c r="L828">
        <v>5.6000000000000001E-2</v>
      </c>
      <c r="M828">
        <v>6.4000000000000001E-2</v>
      </c>
      <c r="N828">
        <v>6.7000000000000004E-2</v>
      </c>
      <c r="O828">
        <v>6.3E-2</v>
      </c>
      <c r="P828">
        <v>0.06</v>
      </c>
    </row>
    <row r="829" spans="1:16" x14ac:dyDescent="0.35">
      <c r="A829" t="s">
        <v>151</v>
      </c>
      <c r="B829" t="s">
        <v>6</v>
      </c>
      <c r="C829" t="s">
        <v>14</v>
      </c>
      <c r="D829" t="s">
        <v>12</v>
      </c>
      <c r="E829" t="s">
        <v>13</v>
      </c>
      <c r="F829">
        <v>7.0000000000000007E-2</v>
      </c>
      <c r="G829">
        <v>6.0999999999999999E-2</v>
      </c>
      <c r="H829">
        <v>6.0999999999999999E-2</v>
      </c>
      <c r="I829">
        <v>6.0999999999999999E-2</v>
      </c>
      <c r="J829">
        <v>5.0999999999999997E-2</v>
      </c>
      <c r="K829">
        <v>4.4999999999999998E-2</v>
      </c>
      <c r="L829">
        <v>6.8000000000000005E-2</v>
      </c>
      <c r="M829">
        <v>0.08</v>
      </c>
      <c r="N829">
        <v>7.8E-2</v>
      </c>
      <c r="O829">
        <v>7.1999999999999995E-2</v>
      </c>
      <c r="P829">
        <v>6.7000000000000004E-2</v>
      </c>
    </row>
    <row r="830" spans="1:16" x14ac:dyDescent="0.35">
      <c r="A830" t="s">
        <v>152</v>
      </c>
      <c r="B830" t="s">
        <v>6</v>
      </c>
      <c r="C830" t="s">
        <v>7</v>
      </c>
      <c r="D830" t="s">
        <v>8</v>
      </c>
      <c r="E830" t="s">
        <v>9</v>
      </c>
      <c r="F830">
        <v>24.64</v>
      </c>
      <c r="G830">
        <v>23.315000000000001</v>
      </c>
      <c r="H830">
        <v>21.824000000000002</v>
      </c>
      <c r="I830">
        <v>18.706</v>
      </c>
      <c r="J830">
        <v>16.295000000000002</v>
      </c>
      <c r="K830">
        <v>17.533999999999999</v>
      </c>
      <c r="L830">
        <v>16.530999999999999</v>
      </c>
      <c r="M830">
        <v>21.16</v>
      </c>
      <c r="N830">
        <v>24.637</v>
      </c>
      <c r="O830">
        <v>23.669</v>
      </c>
      <c r="P830">
        <v>23.565999999999999</v>
      </c>
    </row>
    <row r="831" spans="1:16" x14ac:dyDescent="0.35">
      <c r="A831" t="s">
        <v>152</v>
      </c>
      <c r="B831" t="s">
        <v>6</v>
      </c>
      <c r="C831" t="s">
        <v>7</v>
      </c>
      <c r="D831" t="s">
        <v>10</v>
      </c>
      <c r="E831" t="s">
        <v>11</v>
      </c>
      <c r="F831">
        <v>4.7859999999999996</v>
      </c>
      <c r="G831">
        <v>4.5679999999999996</v>
      </c>
      <c r="H831">
        <v>3.919</v>
      </c>
      <c r="I831">
        <v>3.0259999999999998</v>
      </c>
      <c r="J831">
        <v>2.6440000000000001</v>
      </c>
      <c r="K831">
        <v>2.4780000000000002</v>
      </c>
      <c r="L831">
        <v>3.9169999999999998</v>
      </c>
      <c r="M831">
        <v>4.0359999999999996</v>
      </c>
      <c r="N831">
        <v>3.8769999999999998</v>
      </c>
      <c r="O831">
        <v>3.956</v>
      </c>
      <c r="P831">
        <v>3.8570000000000002</v>
      </c>
    </row>
    <row r="832" spans="1:16" x14ac:dyDescent="0.35">
      <c r="A832" t="s">
        <v>152</v>
      </c>
      <c r="B832" t="s">
        <v>6</v>
      </c>
      <c r="C832" t="s">
        <v>7</v>
      </c>
      <c r="D832" t="s">
        <v>12</v>
      </c>
      <c r="E832" t="s">
        <v>13</v>
      </c>
      <c r="F832">
        <v>6.0919999999999996</v>
      </c>
      <c r="G832">
        <v>5.8559999999999999</v>
      </c>
      <c r="H832">
        <v>4.984</v>
      </c>
      <c r="I832">
        <v>4.048</v>
      </c>
      <c r="J832">
        <v>3.4969999999999999</v>
      </c>
      <c r="K832">
        <v>3.3809999999999998</v>
      </c>
      <c r="L832">
        <v>4.6879999999999997</v>
      </c>
      <c r="M832">
        <v>5.0449999999999999</v>
      </c>
      <c r="N832">
        <v>5.048</v>
      </c>
      <c r="O832">
        <v>5.1289999999999996</v>
      </c>
      <c r="P832">
        <v>5.0359999999999996</v>
      </c>
    </row>
    <row r="833" spans="1:16" x14ac:dyDescent="0.35">
      <c r="A833" t="s">
        <v>152</v>
      </c>
      <c r="B833" t="s">
        <v>6</v>
      </c>
      <c r="C833" t="s">
        <v>14</v>
      </c>
      <c r="D833" t="s">
        <v>8</v>
      </c>
      <c r="E833" t="s">
        <v>9</v>
      </c>
      <c r="F833">
        <v>23.561</v>
      </c>
      <c r="G833">
        <v>20.539000000000001</v>
      </c>
      <c r="H833">
        <v>19.850999999999999</v>
      </c>
      <c r="I833">
        <v>18.131</v>
      </c>
      <c r="J833">
        <v>16.309999999999999</v>
      </c>
      <c r="K833">
        <v>16.297000000000001</v>
      </c>
      <c r="L833">
        <v>17.824999999999999</v>
      </c>
      <c r="M833">
        <v>20.911000000000001</v>
      </c>
      <c r="N833">
        <v>21.393999999999998</v>
      </c>
      <c r="O833">
        <v>21.196999999999999</v>
      </c>
      <c r="P833">
        <v>21.018999999999998</v>
      </c>
    </row>
    <row r="834" spans="1:16" x14ac:dyDescent="0.35">
      <c r="A834" t="s">
        <v>152</v>
      </c>
      <c r="B834" t="s">
        <v>6</v>
      </c>
      <c r="C834" t="s">
        <v>14</v>
      </c>
      <c r="D834" t="s">
        <v>10</v>
      </c>
      <c r="E834" t="s">
        <v>11</v>
      </c>
      <c r="F834">
        <v>5.9820000000000002</v>
      </c>
      <c r="G834">
        <v>6.4029999999999996</v>
      </c>
      <c r="H834">
        <v>5.55</v>
      </c>
      <c r="I834">
        <v>4.6310000000000002</v>
      </c>
      <c r="J834">
        <v>3.827</v>
      </c>
      <c r="K834">
        <v>3.3690000000000002</v>
      </c>
      <c r="L834">
        <v>4.3040000000000003</v>
      </c>
      <c r="M834">
        <v>4.8280000000000003</v>
      </c>
      <c r="N834">
        <v>4.83</v>
      </c>
      <c r="O834">
        <v>4.8129999999999997</v>
      </c>
      <c r="P834">
        <v>4.7030000000000003</v>
      </c>
    </row>
    <row r="835" spans="1:16" x14ac:dyDescent="0.35">
      <c r="A835" t="s">
        <v>152</v>
      </c>
      <c r="B835" t="s">
        <v>6</v>
      </c>
      <c r="C835" t="s">
        <v>14</v>
      </c>
      <c r="D835" t="s">
        <v>12</v>
      </c>
      <c r="E835" t="s">
        <v>13</v>
      </c>
      <c r="F835">
        <v>7.3529999999999998</v>
      </c>
      <c r="G835">
        <v>7.5369999999999999</v>
      </c>
      <c r="H835">
        <v>6.5949999999999998</v>
      </c>
      <c r="I835">
        <v>5.6109999999999998</v>
      </c>
      <c r="J835">
        <v>4.72</v>
      </c>
      <c r="K835">
        <v>4.3109999999999999</v>
      </c>
      <c r="L835">
        <v>5.2880000000000003</v>
      </c>
      <c r="M835">
        <v>5.9850000000000003</v>
      </c>
      <c r="N835">
        <v>6.0279999999999996</v>
      </c>
      <c r="O835">
        <v>5.9809999999999999</v>
      </c>
      <c r="P835">
        <v>5.8650000000000002</v>
      </c>
    </row>
    <row r="836" spans="1:16" x14ac:dyDescent="0.35">
      <c r="A836" t="s">
        <v>153</v>
      </c>
      <c r="B836" t="s">
        <v>6</v>
      </c>
      <c r="C836" t="s">
        <v>7</v>
      </c>
      <c r="D836" t="s">
        <v>8</v>
      </c>
      <c r="E836" t="s">
        <v>9</v>
      </c>
      <c r="F836">
        <v>14.489000000000001</v>
      </c>
      <c r="G836">
        <v>17.282</v>
      </c>
      <c r="H836">
        <v>17.478000000000002</v>
      </c>
      <c r="I836">
        <v>17.14</v>
      </c>
      <c r="J836">
        <v>17.949000000000002</v>
      </c>
      <c r="K836">
        <v>15.593</v>
      </c>
      <c r="L836">
        <v>18.135000000000002</v>
      </c>
      <c r="M836">
        <v>17.318000000000001</v>
      </c>
      <c r="N836">
        <v>15.448</v>
      </c>
      <c r="O836">
        <v>12.996</v>
      </c>
      <c r="P836">
        <v>12.973000000000001</v>
      </c>
    </row>
    <row r="837" spans="1:16" x14ac:dyDescent="0.35">
      <c r="A837" t="s">
        <v>153</v>
      </c>
      <c r="B837" t="s">
        <v>6</v>
      </c>
      <c r="C837" t="s">
        <v>7</v>
      </c>
      <c r="D837" t="s">
        <v>10</v>
      </c>
      <c r="E837" t="s">
        <v>11</v>
      </c>
      <c r="F837">
        <v>4.0309999999999997</v>
      </c>
      <c r="G837">
        <v>4.4009999999999998</v>
      </c>
      <c r="H837">
        <v>4.492</v>
      </c>
      <c r="I837">
        <v>4.2690000000000001</v>
      </c>
      <c r="J837">
        <v>3.968</v>
      </c>
      <c r="K837">
        <v>3.6560000000000001</v>
      </c>
      <c r="L837">
        <v>4.7919999999999998</v>
      </c>
      <c r="M837">
        <v>4.0679999999999996</v>
      </c>
      <c r="N837">
        <v>3.3330000000000002</v>
      </c>
      <c r="O837">
        <v>2.6930000000000001</v>
      </c>
      <c r="P837">
        <v>2.6480000000000001</v>
      </c>
    </row>
    <row r="838" spans="1:16" x14ac:dyDescent="0.35">
      <c r="A838" t="s">
        <v>153</v>
      </c>
      <c r="B838" t="s">
        <v>6</v>
      </c>
      <c r="C838" t="s">
        <v>7</v>
      </c>
      <c r="D838" t="s">
        <v>12</v>
      </c>
      <c r="E838" t="s">
        <v>13</v>
      </c>
      <c r="F838">
        <v>4.82</v>
      </c>
      <c r="G838">
        <v>5.3070000000000004</v>
      </c>
      <c r="H838">
        <v>5.3479999999999999</v>
      </c>
      <c r="I838">
        <v>5.05</v>
      </c>
      <c r="J838">
        <v>4.7830000000000004</v>
      </c>
      <c r="K838">
        <v>4.335</v>
      </c>
      <c r="L838">
        <v>5.5330000000000004</v>
      </c>
      <c r="M838">
        <v>4.7969999999999997</v>
      </c>
      <c r="N838">
        <v>3.9609999999999999</v>
      </c>
      <c r="O838">
        <v>3.2269999999999999</v>
      </c>
      <c r="P838">
        <v>3.2050000000000001</v>
      </c>
    </row>
    <row r="839" spans="1:16" x14ac:dyDescent="0.35">
      <c r="A839" t="s">
        <v>153</v>
      </c>
      <c r="B839" t="s">
        <v>6</v>
      </c>
      <c r="C839" t="s">
        <v>14</v>
      </c>
      <c r="D839" t="s">
        <v>8</v>
      </c>
      <c r="E839" t="s">
        <v>9</v>
      </c>
      <c r="F839">
        <v>13.618</v>
      </c>
      <c r="G839">
        <v>15.590999999999999</v>
      </c>
      <c r="H839">
        <v>16.029</v>
      </c>
      <c r="I839">
        <v>15.852</v>
      </c>
      <c r="J839">
        <v>16.274999999999999</v>
      </c>
      <c r="K839">
        <v>14.803000000000001</v>
      </c>
      <c r="L839">
        <v>15.958</v>
      </c>
      <c r="M839">
        <v>15.221</v>
      </c>
      <c r="N839">
        <v>13.531000000000001</v>
      </c>
      <c r="O839">
        <v>11.974</v>
      </c>
      <c r="P839">
        <v>12.086</v>
      </c>
    </row>
    <row r="840" spans="1:16" x14ac:dyDescent="0.35">
      <c r="A840" t="s">
        <v>153</v>
      </c>
      <c r="B840" t="s">
        <v>6</v>
      </c>
      <c r="C840" t="s">
        <v>14</v>
      </c>
      <c r="D840" t="s">
        <v>10</v>
      </c>
      <c r="E840" t="s">
        <v>11</v>
      </c>
      <c r="F840">
        <v>4.6440000000000001</v>
      </c>
      <c r="G840">
        <v>4.9029999999999996</v>
      </c>
      <c r="H840">
        <v>4.8490000000000002</v>
      </c>
      <c r="I840">
        <v>4.5179999999999998</v>
      </c>
      <c r="J840">
        <v>4.0529999999999999</v>
      </c>
      <c r="K840">
        <v>3.9020000000000001</v>
      </c>
      <c r="L840">
        <v>4.8970000000000002</v>
      </c>
      <c r="M840">
        <v>3.899</v>
      </c>
      <c r="N840">
        <v>3.1240000000000001</v>
      </c>
      <c r="O840">
        <v>2.4990000000000001</v>
      </c>
      <c r="P840">
        <v>2.4929999999999999</v>
      </c>
    </row>
    <row r="841" spans="1:16" x14ac:dyDescent="0.35">
      <c r="A841" t="s">
        <v>153</v>
      </c>
      <c r="B841" t="s">
        <v>6</v>
      </c>
      <c r="C841" t="s">
        <v>14</v>
      </c>
      <c r="D841" t="s">
        <v>12</v>
      </c>
      <c r="E841" t="s">
        <v>13</v>
      </c>
      <c r="F841">
        <v>5.48</v>
      </c>
      <c r="G841">
        <v>5.8170000000000002</v>
      </c>
      <c r="H841">
        <v>5.758</v>
      </c>
      <c r="I841">
        <v>5.36</v>
      </c>
      <c r="J841">
        <v>4.9130000000000003</v>
      </c>
      <c r="K841">
        <v>4.6550000000000002</v>
      </c>
      <c r="L841">
        <v>5.6429999999999998</v>
      </c>
      <c r="M841">
        <v>4.6470000000000002</v>
      </c>
      <c r="N841">
        <v>3.7770000000000001</v>
      </c>
      <c r="O841">
        <v>3.0939999999999999</v>
      </c>
      <c r="P841">
        <v>3.121</v>
      </c>
    </row>
    <row r="842" spans="1:16" x14ac:dyDescent="0.35">
      <c r="A842" t="s">
        <v>154</v>
      </c>
      <c r="B842" t="s">
        <v>6</v>
      </c>
      <c r="C842" t="s">
        <v>7</v>
      </c>
      <c r="D842" t="s">
        <v>8</v>
      </c>
      <c r="E842" t="s">
        <v>9</v>
      </c>
      <c r="F842">
        <v>17.850000000000001</v>
      </c>
      <c r="G842">
        <v>17.876000000000001</v>
      </c>
      <c r="H842">
        <v>17.849</v>
      </c>
      <c r="I842">
        <v>17.968</v>
      </c>
      <c r="J842">
        <v>16.817</v>
      </c>
      <c r="K842">
        <v>16.675999999999998</v>
      </c>
      <c r="L842">
        <v>17.295000000000002</v>
      </c>
      <c r="M842">
        <v>24.268000000000001</v>
      </c>
      <c r="N842">
        <v>23.462</v>
      </c>
      <c r="O842">
        <v>22.963000000000001</v>
      </c>
      <c r="P842">
        <v>22.568999999999999</v>
      </c>
    </row>
    <row r="843" spans="1:16" x14ac:dyDescent="0.35">
      <c r="A843" t="s">
        <v>154</v>
      </c>
      <c r="B843" t="s">
        <v>6</v>
      </c>
      <c r="C843" t="s">
        <v>7</v>
      </c>
      <c r="D843" t="s">
        <v>10</v>
      </c>
      <c r="E843" t="s">
        <v>11</v>
      </c>
      <c r="F843">
        <v>10.846</v>
      </c>
      <c r="G843">
        <v>10.856999999999999</v>
      </c>
      <c r="H843">
        <v>10.826000000000001</v>
      </c>
      <c r="I843">
        <v>10.920999999999999</v>
      </c>
      <c r="J843">
        <v>9.6630000000000003</v>
      </c>
      <c r="K843">
        <v>10.589</v>
      </c>
      <c r="L843">
        <v>11.396000000000001</v>
      </c>
      <c r="M843">
        <v>15.523999999999999</v>
      </c>
      <c r="N843">
        <v>14.678000000000001</v>
      </c>
      <c r="O843">
        <v>14.596</v>
      </c>
      <c r="P843">
        <v>14.544</v>
      </c>
    </row>
    <row r="844" spans="1:16" x14ac:dyDescent="0.35">
      <c r="A844" t="s">
        <v>154</v>
      </c>
      <c r="B844" t="s">
        <v>6</v>
      </c>
      <c r="C844" t="s">
        <v>7</v>
      </c>
      <c r="D844" t="s">
        <v>12</v>
      </c>
      <c r="E844" t="s">
        <v>13</v>
      </c>
      <c r="F844">
        <v>12.637</v>
      </c>
      <c r="G844">
        <v>12.622999999999999</v>
      </c>
      <c r="H844">
        <v>12.567</v>
      </c>
      <c r="I844">
        <v>12.65</v>
      </c>
      <c r="J844">
        <v>11.356</v>
      </c>
      <c r="K844">
        <v>12.077999999999999</v>
      </c>
      <c r="L844">
        <v>12.904</v>
      </c>
      <c r="M844">
        <v>17.466000000000001</v>
      </c>
      <c r="N844">
        <v>16.61</v>
      </c>
      <c r="O844">
        <v>16.457999999999998</v>
      </c>
      <c r="P844">
        <v>16.34</v>
      </c>
    </row>
    <row r="845" spans="1:16" x14ac:dyDescent="0.35">
      <c r="A845" t="s">
        <v>154</v>
      </c>
      <c r="B845" t="s">
        <v>6</v>
      </c>
      <c r="C845" t="s">
        <v>14</v>
      </c>
      <c r="D845" t="s">
        <v>8</v>
      </c>
      <c r="E845" t="s">
        <v>9</v>
      </c>
      <c r="F845">
        <v>15.403</v>
      </c>
      <c r="G845">
        <v>15.416</v>
      </c>
      <c r="H845">
        <v>15.384</v>
      </c>
      <c r="I845">
        <v>15.486000000000001</v>
      </c>
      <c r="J845">
        <v>15.666</v>
      </c>
      <c r="K845">
        <v>15.409000000000001</v>
      </c>
      <c r="L845">
        <v>14.67</v>
      </c>
      <c r="M845">
        <v>22.373000000000001</v>
      </c>
      <c r="N845">
        <v>21.02</v>
      </c>
      <c r="O845">
        <v>20.89</v>
      </c>
      <c r="P845">
        <v>20.85</v>
      </c>
    </row>
    <row r="846" spans="1:16" x14ac:dyDescent="0.35">
      <c r="A846" t="s">
        <v>154</v>
      </c>
      <c r="B846" t="s">
        <v>6</v>
      </c>
      <c r="C846" t="s">
        <v>14</v>
      </c>
      <c r="D846" t="s">
        <v>10</v>
      </c>
      <c r="E846" t="s">
        <v>11</v>
      </c>
      <c r="F846">
        <v>9.8179999999999996</v>
      </c>
      <c r="G846">
        <v>9.8219999999999992</v>
      </c>
      <c r="H846">
        <v>9.7859999999999996</v>
      </c>
      <c r="I846">
        <v>9.8740000000000006</v>
      </c>
      <c r="J846">
        <v>8.5739999999999998</v>
      </c>
      <c r="K846">
        <v>9.0329999999999995</v>
      </c>
      <c r="L846">
        <v>9.5969999999999995</v>
      </c>
      <c r="M846">
        <v>12.016</v>
      </c>
      <c r="N846">
        <v>11.632999999999999</v>
      </c>
      <c r="O846">
        <v>11.493</v>
      </c>
      <c r="P846">
        <v>11.379</v>
      </c>
    </row>
    <row r="847" spans="1:16" x14ac:dyDescent="0.35">
      <c r="A847" t="s">
        <v>154</v>
      </c>
      <c r="B847" t="s">
        <v>6</v>
      </c>
      <c r="C847" t="s">
        <v>14</v>
      </c>
      <c r="D847" t="s">
        <v>12</v>
      </c>
      <c r="E847" t="s">
        <v>13</v>
      </c>
      <c r="F847">
        <v>11.176</v>
      </c>
      <c r="G847">
        <v>11.162000000000001</v>
      </c>
      <c r="H847">
        <v>11.109</v>
      </c>
      <c r="I847">
        <v>11.186999999999999</v>
      </c>
      <c r="J847">
        <v>10.234</v>
      </c>
      <c r="K847">
        <v>10.516</v>
      </c>
      <c r="L847">
        <v>10.872</v>
      </c>
      <c r="M847">
        <v>14.301</v>
      </c>
      <c r="N847">
        <v>13.707000000000001</v>
      </c>
      <c r="O847">
        <v>13.587</v>
      </c>
      <c r="P847">
        <v>13.491</v>
      </c>
    </row>
    <row r="848" spans="1:16" x14ac:dyDescent="0.35">
      <c r="A848" t="s">
        <v>155</v>
      </c>
      <c r="B848" t="s">
        <v>6</v>
      </c>
      <c r="C848" t="s">
        <v>7</v>
      </c>
      <c r="D848" t="s">
        <v>8</v>
      </c>
      <c r="E848" t="s">
        <v>9</v>
      </c>
      <c r="F848">
        <v>45.161000000000001</v>
      </c>
      <c r="G848">
        <v>44.518999999999998</v>
      </c>
      <c r="H848">
        <v>43.418999999999997</v>
      </c>
      <c r="I848">
        <v>42.66</v>
      </c>
      <c r="J848">
        <v>39.369999999999997</v>
      </c>
      <c r="K848">
        <v>33.241999999999997</v>
      </c>
      <c r="L848">
        <v>42.298000000000002</v>
      </c>
      <c r="M848">
        <v>41.792999999999999</v>
      </c>
      <c r="N848">
        <v>25.956</v>
      </c>
      <c r="O848">
        <v>28.347999999999999</v>
      </c>
      <c r="P848">
        <v>33.387999999999998</v>
      </c>
    </row>
    <row r="849" spans="1:16" x14ac:dyDescent="0.35">
      <c r="A849" t="s">
        <v>155</v>
      </c>
      <c r="B849" t="s">
        <v>6</v>
      </c>
      <c r="C849" t="s">
        <v>7</v>
      </c>
      <c r="D849" t="s">
        <v>10</v>
      </c>
      <c r="E849" t="s">
        <v>11</v>
      </c>
      <c r="F849">
        <v>17.542000000000002</v>
      </c>
      <c r="G849">
        <v>17.010000000000002</v>
      </c>
      <c r="H849">
        <v>16.242000000000001</v>
      </c>
      <c r="I849">
        <v>15.664</v>
      </c>
      <c r="J849">
        <v>16.498999999999999</v>
      </c>
      <c r="K849">
        <v>13.773999999999999</v>
      </c>
      <c r="L849">
        <v>18.126999999999999</v>
      </c>
      <c r="M849">
        <v>17.704000000000001</v>
      </c>
      <c r="N849">
        <v>16.04</v>
      </c>
      <c r="O849">
        <v>12.957000000000001</v>
      </c>
      <c r="P849">
        <v>14.057</v>
      </c>
    </row>
    <row r="850" spans="1:16" x14ac:dyDescent="0.35">
      <c r="A850" t="s">
        <v>155</v>
      </c>
      <c r="B850" t="s">
        <v>6</v>
      </c>
      <c r="C850" t="s">
        <v>7</v>
      </c>
      <c r="D850" t="s">
        <v>12</v>
      </c>
      <c r="E850" t="s">
        <v>13</v>
      </c>
      <c r="F850">
        <v>23.388999999999999</v>
      </c>
      <c r="G850">
        <v>22.689</v>
      </c>
      <c r="H850">
        <v>21.701000000000001</v>
      </c>
      <c r="I850">
        <v>20.901</v>
      </c>
      <c r="J850">
        <v>20.881</v>
      </c>
      <c r="K850">
        <v>17.007000000000001</v>
      </c>
      <c r="L850">
        <v>22.262</v>
      </c>
      <c r="M850">
        <v>21.609000000000002</v>
      </c>
      <c r="N850">
        <v>17.634</v>
      </c>
      <c r="O850">
        <v>15.449</v>
      </c>
      <c r="P850">
        <v>17.059000000000001</v>
      </c>
    </row>
    <row r="851" spans="1:16" x14ac:dyDescent="0.35">
      <c r="A851" t="s">
        <v>155</v>
      </c>
      <c r="B851" t="s">
        <v>6</v>
      </c>
      <c r="C851" t="s">
        <v>14</v>
      </c>
      <c r="D851" t="s">
        <v>8</v>
      </c>
      <c r="E851" t="s">
        <v>9</v>
      </c>
      <c r="F851">
        <v>50.481999999999999</v>
      </c>
      <c r="G851">
        <v>49.313000000000002</v>
      </c>
      <c r="H851">
        <v>47.780999999999999</v>
      </c>
      <c r="I851">
        <v>46.591999999999999</v>
      </c>
      <c r="J851">
        <v>43.709000000000003</v>
      </c>
      <c r="K851">
        <v>37.799999999999997</v>
      </c>
      <c r="L851">
        <v>45.536999999999999</v>
      </c>
      <c r="M851">
        <v>45.746000000000002</v>
      </c>
      <c r="N851">
        <v>35.122999999999998</v>
      </c>
      <c r="O851">
        <v>42.905999999999999</v>
      </c>
      <c r="P851">
        <v>46.037999999999997</v>
      </c>
    </row>
    <row r="852" spans="1:16" x14ac:dyDescent="0.35">
      <c r="A852" t="s">
        <v>155</v>
      </c>
      <c r="B852" t="s">
        <v>6</v>
      </c>
      <c r="C852" t="s">
        <v>14</v>
      </c>
      <c r="D852" t="s">
        <v>10</v>
      </c>
      <c r="E852" t="s">
        <v>11</v>
      </c>
      <c r="F852">
        <v>12.365</v>
      </c>
      <c r="G852">
        <v>11.733000000000001</v>
      </c>
      <c r="H852">
        <v>10.997</v>
      </c>
      <c r="I852">
        <v>10.404</v>
      </c>
      <c r="J852">
        <v>11.807</v>
      </c>
      <c r="K852">
        <v>9.09</v>
      </c>
      <c r="L852">
        <v>14.007</v>
      </c>
      <c r="M852">
        <v>12.535</v>
      </c>
      <c r="N852">
        <v>10.39</v>
      </c>
      <c r="O852">
        <v>8.0489999999999995</v>
      </c>
      <c r="P852">
        <v>8.1579999999999995</v>
      </c>
    </row>
    <row r="853" spans="1:16" x14ac:dyDescent="0.35">
      <c r="A853" t="s">
        <v>155</v>
      </c>
      <c r="B853" t="s">
        <v>6</v>
      </c>
      <c r="C853" t="s">
        <v>14</v>
      </c>
      <c r="D853" t="s">
        <v>12</v>
      </c>
      <c r="E853" t="s">
        <v>13</v>
      </c>
      <c r="F853">
        <v>19.978000000000002</v>
      </c>
      <c r="G853">
        <v>19.148</v>
      </c>
      <c r="H853">
        <v>18.055</v>
      </c>
      <c r="I853">
        <v>17.138000000000002</v>
      </c>
      <c r="J853">
        <v>17.591999999999999</v>
      </c>
      <c r="K853">
        <v>13.837</v>
      </c>
      <c r="L853">
        <v>18.751000000000001</v>
      </c>
      <c r="M853">
        <v>17.757000000000001</v>
      </c>
      <c r="N853">
        <v>14.175000000000001</v>
      </c>
      <c r="O853">
        <v>14.121</v>
      </c>
      <c r="P853">
        <v>14.548999999999999</v>
      </c>
    </row>
    <row r="854" spans="1:16" x14ac:dyDescent="0.35">
      <c r="A854" t="s">
        <v>156</v>
      </c>
      <c r="B854" t="s">
        <v>6</v>
      </c>
      <c r="C854" t="s">
        <v>7</v>
      </c>
      <c r="D854" t="s">
        <v>8</v>
      </c>
      <c r="E854" t="s">
        <v>9</v>
      </c>
      <c r="F854">
        <v>40.268000000000001</v>
      </c>
      <c r="G854">
        <v>40.481999999999999</v>
      </c>
      <c r="H854">
        <v>40.601999999999997</v>
      </c>
      <c r="I854">
        <v>40.921999999999997</v>
      </c>
      <c r="J854">
        <v>41.273000000000003</v>
      </c>
      <c r="K854">
        <v>42.113</v>
      </c>
      <c r="L854">
        <v>46.564999999999998</v>
      </c>
      <c r="M854">
        <v>45.338999999999999</v>
      </c>
      <c r="N854">
        <v>43.308999999999997</v>
      </c>
      <c r="O854">
        <v>41.776000000000003</v>
      </c>
      <c r="P854">
        <v>40.709000000000003</v>
      </c>
    </row>
    <row r="855" spans="1:16" x14ac:dyDescent="0.35">
      <c r="A855" t="s">
        <v>156</v>
      </c>
      <c r="B855" t="s">
        <v>6</v>
      </c>
      <c r="C855" t="s">
        <v>7</v>
      </c>
      <c r="D855" t="s">
        <v>10</v>
      </c>
      <c r="E855" t="s">
        <v>11</v>
      </c>
      <c r="F855">
        <v>12.542</v>
      </c>
      <c r="G855">
        <v>12.568</v>
      </c>
      <c r="H855">
        <v>12.579000000000001</v>
      </c>
      <c r="I855">
        <v>12.664</v>
      </c>
      <c r="J855">
        <v>12.766999999999999</v>
      </c>
      <c r="K855">
        <v>13.074</v>
      </c>
      <c r="L855">
        <v>13.903</v>
      </c>
      <c r="M855">
        <v>14.151999999999999</v>
      </c>
      <c r="N855">
        <v>13.555</v>
      </c>
      <c r="O855">
        <v>12.907</v>
      </c>
      <c r="P855">
        <v>12.439</v>
      </c>
    </row>
    <row r="856" spans="1:16" x14ac:dyDescent="0.35">
      <c r="A856" t="s">
        <v>156</v>
      </c>
      <c r="B856" t="s">
        <v>6</v>
      </c>
      <c r="C856" t="s">
        <v>7</v>
      </c>
      <c r="D856" t="s">
        <v>12</v>
      </c>
      <c r="E856" t="s">
        <v>13</v>
      </c>
      <c r="F856">
        <v>17.013000000000002</v>
      </c>
      <c r="G856">
        <v>16.923999999999999</v>
      </c>
      <c r="H856">
        <v>16.834</v>
      </c>
      <c r="I856">
        <v>16.809999999999999</v>
      </c>
      <c r="J856">
        <v>16.803000000000001</v>
      </c>
      <c r="K856">
        <v>17.026</v>
      </c>
      <c r="L856">
        <v>18.084</v>
      </c>
      <c r="M856">
        <v>18.064</v>
      </c>
      <c r="N856">
        <v>17.369</v>
      </c>
      <c r="O856">
        <v>16.547999999999998</v>
      </c>
      <c r="P856">
        <v>15.957000000000001</v>
      </c>
    </row>
    <row r="857" spans="1:16" x14ac:dyDescent="0.35">
      <c r="A857" t="s">
        <v>156</v>
      </c>
      <c r="B857" t="s">
        <v>6</v>
      </c>
      <c r="C857" t="s">
        <v>14</v>
      </c>
      <c r="D857" t="s">
        <v>8</v>
      </c>
      <c r="E857" t="s">
        <v>9</v>
      </c>
      <c r="F857">
        <v>41.64</v>
      </c>
      <c r="G857">
        <v>41.598999999999997</v>
      </c>
      <c r="H857">
        <v>41.637</v>
      </c>
      <c r="I857">
        <v>41.832999999999998</v>
      </c>
      <c r="J857">
        <v>42.103000000000002</v>
      </c>
      <c r="K857">
        <v>42.854999999999997</v>
      </c>
      <c r="L857">
        <v>46.905000000000001</v>
      </c>
      <c r="M857">
        <v>45.5</v>
      </c>
      <c r="N857">
        <v>44.082000000000001</v>
      </c>
      <c r="O857">
        <v>42.399000000000001</v>
      </c>
      <c r="P857">
        <v>41.283000000000001</v>
      </c>
    </row>
    <row r="858" spans="1:16" x14ac:dyDescent="0.35">
      <c r="A858" t="s">
        <v>156</v>
      </c>
      <c r="B858" t="s">
        <v>6</v>
      </c>
      <c r="C858" t="s">
        <v>14</v>
      </c>
      <c r="D858" t="s">
        <v>10</v>
      </c>
      <c r="E858" t="s">
        <v>11</v>
      </c>
      <c r="F858">
        <v>15.47</v>
      </c>
      <c r="G858">
        <v>15.404999999999999</v>
      </c>
      <c r="H858">
        <v>15.387</v>
      </c>
      <c r="I858">
        <v>15.443</v>
      </c>
      <c r="J858">
        <v>15.535</v>
      </c>
      <c r="K858">
        <v>15.87</v>
      </c>
      <c r="L858">
        <v>17.460999999999999</v>
      </c>
      <c r="M858">
        <v>17.414000000000001</v>
      </c>
      <c r="N858">
        <v>16.384</v>
      </c>
      <c r="O858">
        <v>15.465999999999999</v>
      </c>
      <c r="P858">
        <v>14.864000000000001</v>
      </c>
    </row>
    <row r="859" spans="1:16" x14ac:dyDescent="0.35">
      <c r="A859" t="s">
        <v>156</v>
      </c>
      <c r="B859" t="s">
        <v>6</v>
      </c>
      <c r="C859" t="s">
        <v>14</v>
      </c>
      <c r="D859" t="s">
        <v>12</v>
      </c>
      <c r="E859" t="s">
        <v>13</v>
      </c>
      <c r="F859">
        <v>20.681000000000001</v>
      </c>
      <c r="G859">
        <v>20.562000000000001</v>
      </c>
      <c r="H859">
        <v>20.440999999999999</v>
      </c>
      <c r="I859">
        <v>20.408999999999999</v>
      </c>
      <c r="J859">
        <v>20.399000000000001</v>
      </c>
      <c r="K859">
        <v>20.695</v>
      </c>
      <c r="L859">
        <v>22.472000000000001</v>
      </c>
      <c r="M859">
        <v>22.135000000000002</v>
      </c>
      <c r="N859">
        <v>21.082999999999998</v>
      </c>
      <c r="O859">
        <v>20.033999999999999</v>
      </c>
      <c r="P859">
        <v>19.323</v>
      </c>
    </row>
    <row r="860" spans="1:16" x14ac:dyDescent="0.35">
      <c r="A860" t="s">
        <v>157</v>
      </c>
      <c r="B860" t="s">
        <v>6</v>
      </c>
      <c r="C860" t="s">
        <v>7</v>
      </c>
      <c r="D860" t="s">
        <v>8</v>
      </c>
      <c r="E860" t="s">
        <v>9</v>
      </c>
      <c r="F860">
        <v>21.632000000000001</v>
      </c>
      <c r="G860">
        <v>23.902999999999999</v>
      </c>
      <c r="H860">
        <v>26.259</v>
      </c>
      <c r="I860">
        <v>28.739000000000001</v>
      </c>
      <c r="J860">
        <v>29.007999999999999</v>
      </c>
      <c r="K860">
        <v>29.457000000000001</v>
      </c>
      <c r="L860">
        <v>32.506999999999998</v>
      </c>
      <c r="M860">
        <v>31.762</v>
      </c>
      <c r="N860">
        <v>30.651</v>
      </c>
      <c r="O860">
        <v>29.643999999999998</v>
      </c>
      <c r="P860">
        <v>29.398</v>
      </c>
    </row>
    <row r="861" spans="1:16" x14ac:dyDescent="0.35">
      <c r="A861" t="s">
        <v>157</v>
      </c>
      <c r="B861" t="s">
        <v>6</v>
      </c>
      <c r="C861" t="s">
        <v>7</v>
      </c>
      <c r="D861" t="s">
        <v>10</v>
      </c>
      <c r="E861" t="s">
        <v>11</v>
      </c>
      <c r="F861">
        <v>6.1239999999999997</v>
      </c>
      <c r="G861">
        <v>7.3040000000000003</v>
      </c>
      <c r="H861">
        <v>8.49</v>
      </c>
      <c r="I861">
        <v>9.8119999999999994</v>
      </c>
      <c r="J861">
        <v>9.9619999999999997</v>
      </c>
      <c r="K861">
        <v>10.128</v>
      </c>
      <c r="L861">
        <v>10.592000000000001</v>
      </c>
      <c r="M861">
        <v>11.454000000000001</v>
      </c>
      <c r="N861">
        <v>10.794</v>
      </c>
      <c r="O861">
        <v>10.24</v>
      </c>
      <c r="P861">
        <v>10.051</v>
      </c>
    </row>
    <row r="862" spans="1:16" x14ac:dyDescent="0.35">
      <c r="A862" t="s">
        <v>157</v>
      </c>
      <c r="B862" t="s">
        <v>6</v>
      </c>
      <c r="C862" t="s">
        <v>7</v>
      </c>
      <c r="D862" t="s">
        <v>12</v>
      </c>
      <c r="E862" t="s">
        <v>13</v>
      </c>
      <c r="F862">
        <v>10.271000000000001</v>
      </c>
      <c r="G862">
        <v>11.675000000000001</v>
      </c>
      <c r="H862">
        <v>13.006</v>
      </c>
      <c r="I862">
        <v>14.539</v>
      </c>
      <c r="J862">
        <v>14.685</v>
      </c>
      <c r="K862">
        <v>14.798999999999999</v>
      </c>
      <c r="L862">
        <v>15.83</v>
      </c>
      <c r="M862">
        <v>16.228000000000002</v>
      </c>
      <c r="N862">
        <v>15.481</v>
      </c>
      <c r="O862">
        <v>14.789</v>
      </c>
      <c r="P862">
        <v>14.587999999999999</v>
      </c>
    </row>
    <row r="863" spans="1:16" x14ac:dyDescent="0.35">
      <c r="A863" t="s">
        <v>157</v>
      </c>
      <c r="B863" t="s">
        <v>6</v>
      </c>
      <c r="C863" t="s">
        <v>14</v>
      </c>
      <c r="D863" t="s">
        <v>8</v>
      </c>
      <c r="E863" t="s">
        <v>9</v>
      </c>
      <c r="F863">
        <v>14.375999999999999</v>
      </c>
      <c r="G863">
        <v>13.792999999999999</v>
      </c>
      <c r="H863">
        <v>13.278</v>
      </c>
      <c r="I863">
        <v>12.939</v>
      </c>
      <c r="J863">
        <v>13.083</v>
      </c>
      <c r="K863">
        <v>13.250999999999999</v>
      </c>
      <c r="L863">
        <v>14.438000000000001</v>
      </c>
      <c r="M863">
        <v>14.358000000000001</v>
      </c>
      <c r="N863">
        <v>13.752000000000001</v>
      </c>
      <c r="O863">
        <v>12.93</v>
      </c>
      <c r="P863">
        <v>12.706</v>
      </c>
    </row>
    <row r="864" spans="1:16" x14ac:dyDescent="0.35">
      <c r="A864" t="s">
        <v>157</v>
      </c>
      <c r="B864" t="s">
        <v>6</v>
      </c>
      <c r="C864" t="s">
        <v>14</v>
      </c>
      <c r="D864" t="s">
        <v>10</v>
      </c>
      <c r="E864" t="s">
        <v>11</v>
      </c>
      <c r="F864">
        <v>5.66</v>
      </c>
      <c r="G864">
        <v>5.1580000000000004</v>
      </c>
      <c r="H864">
        <v>4.6740000000000004</v>
      </c>
      <c r="I864">
        <v>4.2990000000000004</v>
      </c>
      <c r="J864">
        <v>4.3710000000000004</v>
      </c>
      <c r="K864">
        <v>4.431</v>
      </c>
      <c r="L864">
        <v>4.9290000000000003</v>
      </c>
      <c r="M864">
        <v>5.109</v>
      </c>
      <c r="N864">
        <v>4.7320000000000002</v>
      </c>
      <c r="O864">
        <v>4.3499999999999996</v>
      </c>
      <c r="P864">
        <v>4.2409999999999997</v>
      </c>
    </row>
    <row r="865" spans="1:16" x14ac:dyDescent="0.35">
      <c r="A865" t="s">
        <v>157</v>
      </c>
      <c r="B865" t="s">
        <v>6</v>
      </c>
      <c r="C865" t="s">
        <v>14</v>
      </c>
      <c r="D865" t="s">
        <v>12</v>
      </c>
      <c r="E865" t="s">
        <v>13</v>
      </c>
      <c r="F865">
        <v>7.8010000000000002</v>
      </c>
      <c r="G865">
        <v>7.2549999999999999</v>
      </c>
      <c r="H865">
        <v>6.7210000000000001</v>
      </c>
      <c r="I865">
        <v>6.3230000000000004</v>
      </c>
      <c r="J865">
        <v>6.3879999999999999</v>
      </c>
      <c r="K865">
        <v>6.4390000000000001</v>
      </c>
      <c r="L865">
        <v>7.0780000000000003</v>
      </c>
      <c r="M865">
        <v>7.1929999999999996</v>
      </c>
      <c r="N865">
        <v>6.742</v>
      </c>
      <c r="O865">
        <v>6.2779999999999996</v>
      </c>
      <c r="P865">
        <v>6.165</v>
      </c>
    </row>
    <row r="866" spans="1:16" x14ac:dyDescent="0.35">
      <c r="A866" t="s">
        <v>158</v>
      </c>
      <c r="B866" t="s">
        <v>6</v>
      </c>
      <c r="C866" t="s">
        <v>7</v>
      </c>
      <c r="D866" t="s">
        <v>8</v>
      </c>
      <c r="E866" t="s">
        <v>9</v>
      </c>
      <c r="F866">
        <v>32.268999999999998</v>
      </c>
      <c r="G866">
        <v>32.390999999999998</v>
      </c>
      <c r="H866">
        <v>32.755000000000003</v>
      </c>
      <c r="I866">
        <v>33.031999999999996</v>
      </c>
      <c r="J866">
        <v>33.085999999999999</v>
      </c>
      <c r="K866">
        <v>33.384999999999998</v>
      </c>
      <c r="L866">
        <v>37.914000000000001</v>
      </c>
      <c r="M866">
        <v>36.307000000000002</v>
      </c>
      <c r="N866">
        <v>34.18</v>
      </c>
      <c r="O866">
        <v>33.892000000000003</v>
      </c>
      <c r="P866">
        <v>33.81</v>
      </c>
    </row>
    <row r="867" spans="1:16" x14ac:dyDescent="0.35">
      <c r="A867" t="s">
        <v>158</v>
      </c>
      <c r="B867" t="s">
        <v>6</v>
      </c>
      <c r="C867" t="s">
        <v>7</v>
      </c>
      <c r="D867" t="s">
        <v>10</v>
      </c>
      <c r="E867" t="s">
        <v>11</v>
      </c>
      <c r="F867">
        <v>18.640999999999998</v>
      </c>
      <c r="G867">
        <v>18.553999999999998</v>
      </c>
      <c r="H867">
        <v>18.591999999999999</v>
      </c>
      <c r="I867">
        <v>18.920000000000002</v>
      </c>
      <c r="J867">
        <v>19.045999999999999</v>
      </c>
      <c r="K867">
        <v>19.251000000000001</v>
      </c>
      <c r="L867">
        <v>20.375</v>
      </c>
      <c r="M867">
        <v>20.681000000000001</v>
      </c>
      <c r="N867">
        <v>19.457999999999998</v>
      </c>
      <c r="O867">
        <v>19.285</v>
      </c>
      <c r="P867">
        <v>19.198</v>
      </c>
    </row>
    <row r="868" spans="1:16" x14ac:dyDescent="0.35">
      <c r="A868" t="s">
        <v>158</v>
      </c>
      <c r="B868" t="s">
        <v>6</v>
      </c>
      <c r="C868" t="s">
        <v>7</v>
      </c>
      <c r="D868" t="s">
        <v>12</v>
      </c>
      <c r="E868" t="s">
        <v>13</v>
      </c>
      <c r="F868">
        <v>21.228000000000002</v>
      </c>
      <c r="G868">
        <v>21.16</v>
      </c>
      <c r="H868">
        <v>21.24</v>
      </c>
      <c r="I868">
        <v>21.542999999999999</v>
      </c>
      <c r="J868">
        <v>21.641999999999999</v>
      </c>
      <c r="K868">
        <v>21.853000000000002</v>
      </c>
      <c r="L868">
        <v>23.616</v>
      </c>
      <c r="M868">
        <v>23.571000000000002</v>
      </c>
      <c r="N868">
        <v>22.277000000000001</v>
      </c>
      <c r="O868">
        <v>22.103000000000002</v>
      </c>
      <c r="P868">
        <v>22.027999999999999</v>
      </c>
    </row>
    <row r="869" spans="1:16" x14ac:dyDescent="0.35">
      <c r="A869" t="s">
        <v>158</v>
      </c>
      <c r="B869" t="s">
        <v>6</v>
      </c>
      <c r="C869" t="s">
        <v>14</v>
      </c>
      <c r="D869" t="s">
        <v>8</v>
      </c>
      <c r="E869" t="s">
        <v>9</v>
      </c>
      <c r="F869">
        <v>14.901</v>
      </c>
      <c r="G869">
        <v>14.837</v>
      </c>
      <c r="H869">
        <v>14.853</v>
      </c>
      <c r="I869">
        <v>15.08</v>
      </c>
      <c r="J869">
        <v>15.180999999999999</v>
      </c>
      <c r="K869">
        <v>15.324999999999999</v>
      </c>
      <c r="L869">
        <v>16.805</v>
      </c>
      <c r="M869">
        <v>16.591000000000001</v>
      </c>
      <c r="N869">
        <v>15.379</v>
      </c>
      <c r="O869">
        <v>15.166</v>
      </c>
      <c r="P869">
        <v>15.089</v>
      </c>
    </row>
    <row r="870" spans="1:16" x14ac:dyDescent="0.35">
      <c r="A870" t="s">
        <v>158</v>
      </c>
      <c r="B870" t="s">
        <v>6</v>
      </c>
      <c r="C870" t="s">
        <v>14</v>
      </c>
      <c r="D870" t="s">
        <v>10</v>
      </c>
      <c r="E870" t="s">
        <v>11</v>
      </c>
      <c r="F870">
        <v>8.0280000000000005</v>
      </c>
      <c r="G870">
        <v>8.0380000000000003</v>
      </c>
      <c r="H870">
        <v>8.1129999999999995</v>
      </c>
      <c r="I870">
        <v>8.2639999999999993</v>
      </c>
      <c r="J870">
        <v>8.3230000000000004</v>
      </c>
      <c r="K870">
        <v>8.4350000000000005</v>
      </c>
      <c r="L870">
        <v>9.3439999999999994</v>
      </c>
      <c r="M870">
        <v>9.4109999999999996</v>
      </c>
      <c r="N870">
        <v>8.5500000000000007</v>
      </c>
      <c r="O870">
        <v>8.4359999999999999</v>
      </c>
      <c r="P870">
        <v>8.3439999999999994</v>
      </c>
    </row>
    <row r="871" spans="1:16" x14ac:dyDescent="0.35">
      <c r="A871" t="s">
        <v>158</v>
      </c>
      <c r="B871" t="s">
        <v>6</v>
      </c>
      <c r="C871" t="s">
        <v>14</v>
      </c>
      <c r="D871" t="s">
        <v>12</v>
      </c>
      <c r="E871" t="s">
        <v>13</v>
      </c>
      <c r="F871">
        <v>9.5890000000000004</v>
      </c>
      <c r="G871">
        <v>9.5570000000000004</v>
      </c>
      <c r="H871">
        <v>9.5950000000000006</v>
      </c>
      <c r="I871">
        <v>9.7409999999999997</v>
      </c>
      <c r="J871">
        <v>9.7889999999999997</v>
      </c>
      <c r="K871">
        <v>9.891</v>
      </c>
      <c r="L871">
        <v>10.923</v>
      </c>
      <c r="M871">
        <v>10.946999999999999</v>
      </c>
      <c r="N871">
        <v>10.057</v>
      </c>
      <c r="O871">
        <v>9.9559999999999995</v>
      </c>
      <c r="P871">
        <v>9.8889999999999993</v>
      </c>
    </row>
    <row r="872" spans="1:16" x14ac:dyDescent="0.35">
      <c r="A872" t="s">
        <v>159</v>
      </c>
      <c r="B872" t="s">
        <v>6</v>
      </c>
      <c r="C872" t="s">
        <v>7</v>
      </c>
      <c r="D872" t="s">
        <v>8</v>
      </c>
      <c r="E872" t="s">
        <v>9</v>
      </c>
      <c r="F872">
        <v>58.119</v>
      </c>
      <c r="G872">
        <v>57.015000000000001</v>
      </c>
      <c r="H872">
        <v>46.808999999999997</v>
      </c>
      <c r="I872">
        <v>60.975999999999999</v>
      </c>
      <c r="J872">
        <v>58.209000000000003</v>
      </c>
      <c r="K872">
        <v>51.002000000000002</v>
      </c>
      <c r="L872">
        <v>42.954000000000001</v>
      </c>
      <c r="M872">
        <v>28.385999999999999</v>
      </c>
      <c r="N872">
        <v>26.035</v>
      </c>
      <c r="O872">
        <v>27.318999999999999</v>
      </c>
      <c r="P872">
        <v>28.734000000000002</v>
      </c>
    </row>
    <row r="873" spans="1:16" x14ac:dyDescent="0.35">
      <c r="A873" t="s">
        <v>159</v>
      </c>
      <c r="B873" t="s">
        <v>6</v>
      </c>
      <c r="C873" t="s">
        <v>7</v>
      </c>
      <c r="D873" t="s">
        <v>10</v>
      </c>
      <c r="E873" t="s">
        <v>11</v>
      </c>
      <c r="F873">
        <v>17.61</v>
      </c>
      <c r="G873">
        <v>18.335999999999999</v>
      </c>
      <c r="H873">
        <v>18.829999999999998</v>
      </c>
      <c r="I873">
        <v>17.942</v>
      </c>
      <c r="J873">
        <v>17.404</v>
      </c>
      <c r="K873">
        <v>18.123999999999999</v>
      </c>
      <c r="L873">
        <v>18.398</v>
      </c>
      <c r="M873">
        <v>16.263999999999999</v>
      </c>
      <c r="N873">
        <v>14.278</v>
      </c>
      <c r="O873">
        <v>13.398999999999999</v>
      </c>
      <c r="P873">
        <v>13.118</v>
      </c>
    </row>
    <row r="874" spans="1:16" x14ac:dyDescent="0.35">
      <c r="A874" t="s">
        <v>159</v>
      </c>
      <c r="B874" t="s">
        <v>6</v>
      </c>
      <c r="C874" t="s">
        <v>7</v>
      </c>
      <c r="D874" t="s">
        <v>12</v>
      </c>
      <c r="E874" t="s">
        <v>13</v>
      </c>
      <c r="F874">
        <v>22.408999999999999</v>
      </c>
      <c r="G874">
        <v>22.186</v>
      </c>
      <c r="H874">
        <v>21.481000000000002</v>
      </c>
      <c r="I874">
        <v>21.613</v>
      </c>
      <c r="J874">
        <v>21.102</v>
      </c>
      <c r="K874">
        <v>21.384</v>
      </c>
      <c r="L874">
        <v>21.032</v>
      </c>
      <c r="M874">
        <v>17.425000000000001</v>
      </c>
      <c r="N874">
        <v>15.65</v>
      </c>
      <c r="O874">
        <v>14.958</v>
      </c>
      <c r="P874">
        <v>14.792</v>
      </c>
    </row>
    <row r="875" spans="1:16" x14ac:dyDescent="0.35">
      <c r="A875" t="s">
        <v>159</v>
      </c>
      <c r="B875" t="s">
        <v>6</v>
      </c>
      <c r="C875" t="s">
        <v>14</v>
      </c>
      <c r="D875" t="s">
        <v>8</v>
      </c>
      <c r="E875" t="s">
        <v>9</v>
      </c>
      <c r="F875">
        <v>21.538</v>
      </c>
      <c r="G875">
        <v>20.206</v>
      </c>
      <c r="H875">
        <v>17.913</v>
      </c>
      <c r="I875">
        <v>23.951000000000001</v>
      </c>
      <c r="J875">
        <v>22.132999999999999</v>
      </c>
      <c r="K875">
        <v>16.827000000000002</v>
      </c>
      <c r="L875">
        <v>21.998999999999999</v>
      </c>
      <c r="M875">
        <v>16.579000000000001</v>
      </c>
      <c r="N875">
        <v>11.662000000000001</v>
      </c>
      <c r="O875">
        <v>10.840999999999999</v>
      </c>
      <c r="P875">
        <v>10.461</v>
      </c>
    </row>
    <row r="876" spans="1:16" x14ac:dyDescent="0.35">
      <c r="A876" t="s">
        <v>159</v>
      </c>
      <c r="B876" t="s">
        <v>6</v>
      </c>
      <c r="C876" t="s">
        <v>14</v>
      </c>
      <c r="D876" t="s">
        <v>10</v>
      </c>
      <c r="E876" t="s">
        <v>11</v>
      </c>
      <c r="F876">
        <v>1.5840000000000001</v>
      </c>
      <c r="G876">
        <v>1.3640000000000001</v>
      </c>
      <c r="H876">
        <v>1.5329999999999999</v>
      </c>
      <c r="I876">
        <v>1.9990000000000001</v>
      </c>
      <c r="J876">
        <v>1.9730000000000001</v>
      </c>
      <c r="K876">
        <v>1.522</v>
      </c>
      <c r="L876">
        <v>2.7709999999999999</v>
      </c>
      <c r="M876">
        <v>2.4449999999999998</v>
      </c>
      <c r="N876">
        <v>1.9319999999999999</v>
      </c>
      <c r="O876">
        <v>1.3380000000000001</v>
      </c>
      <c r="P876">
        <v>1.069</v>
      </c>
    </row>
    <row r="877" spans="1:16" x14ac:dyDescent="0.35">
      <c r="A877" t="s">
        <v>159</v>
      </c>
      <c r="B877" t="s">
        <v>6</v>
      </c>
      <c r="C877" t="s">
        <v>14</v>
      </c>
      <c r="D877" t="s">
        <v>12</v>
      </c>
      <c r="E877" t="s">
        <v>13</v>
      </c>
      <c r="F877">
        <v>2.919</v>
      </c>
      <c r="G877">
        <v>2.488</v>
      </c>
      <c r="H877">
        <v>2.5449999999999999</v>
      </c>
      <c r="I877">
        <v>3.2669999999999999</v>
      </c>
      <c r="J877">
        <v>3.2759999999999998</v>
      </c>
      <c r="K877">
        <v>2.512</v>
      </c>
      <c r="L877">
        <v>4.1669999999999998</v>
      </c>
      <c r="M877">
        <v>3.4990000000000001</v>
      </c>
      <c r="N877">
        <v>2.69</v>
      </c>
      <c r="O877">
        <v>2.1019999999999999</v>
      </c>
      <c r="P877">
        <v>1.839</v>
      </c>
    </row>
    <row r="878" spans="1:16" x14ac:dyDescent="0.35">
      <c r="A878" t="s">
        <v>160</v>
      </c>
      <c r="B878" t="s">
        <v>6</v>
      </c>
      <c r="C878" t="s">
        <v>7</v>
      </c>
      <c r="D878" t="s">
        <v>8</v>
      </c>
      <c r="E878" t="s">
        <v>9</v>
      </c>
      <c r="F878">
        <v>11.573</v>
      </c>
      <c r="G878">
        <v>9.0069999999999997</v>
      </c>
      <c r="H878">
        <v>6.6740000000000004</v>
      </c>
      <c r="I878">
        <v>4.8579999999999997</v>
      </c>
      <c r="J878">
        <v>8.4830000000000005</v>
      </c>
      <c r="K878">
        <v>6.6070000000000002</v>
      </c>
      <c r="L878">
        <v>7.8150000000000004</v>
      </c>
      <c r="M878">
        <v>7.5540000000000003</v>
      </c>
      <c r="N878">
        <v>6.9180000000000001</v>
      </c>
      <c r="O878">
        <v>6.758</v>
      </c>
      <c r="P878">
        <v>6.5410000000000004</v>
      </c>
    </row>
    <row r="879" spans="1:16" x14ac:dyDescent="0.35">
      <c r="A879" t="s">
        <v>160</v>
      </c>
      <c r="B879" t="s">
        <v>6</v>
      </c>
      <c r="C879" t="s">
        <v>7</v>
      </c>
      <c r="D879" t="s">
        <v>10</v>
      </c>
      <c r="E879" t="s">
        <v>11</v>
      </c>
      <c r="F879">
        <v>8.1379999999999999</v>
      </c>
      <c r="G879">
        <v>6.8419999999999996</v>
      </c>
      <c r="H879">
        <v>4.2220000000000004</v>
      </c>
      <c r="I879">
        <v>3.3370000000000002</v>
      </c>
      <c r="J879">
        <v>3.6259999999999999</v>
      </c>
      <c r="K879">
        <v>2.33</v>
      </c>
      <c r="L879">
        <v>2.5960000000000001</v>
      </c>
      <c r="M879">
        <v>2.66</v>
      </c>
      <c r="N879">
        <v>2.4860000000000002</v>
      </c>
      <c r="O879">
        <v>2.4460000000000002</v>
      </c>
      <c r="P879">
        <v>2.3879999999999999</v>
      </c>
    </row>
    <row r="880" spans="1:16" x14ac:dyDescent="0.35">
      <c r="A880" t="s">
        <v>160</v>
      </c>
      <c r="B880" t="s">
        <v>6</v>
      </c>
      <c r="C880" t="s">
        <v>7</v>
      </c>
      <c r="D880" t="s">
        <v>12</v>
      </c>
      <c r="E880" t="s">
        <v>13</v>
      </c>
      <c r="F880">
        <v>8.9009999999999998</v>
      </c>
      <c r="G880">
        <v>7.3140000000000001</v>
      </c>
      <c r="H880">
        <v>4.7640000000000002</v>
      </c>
      <c r="I880">
        <v>3.6230000000000002</v>
      </c>
      <c r="J880">
        <v>4.3410000000000002</v>
      </c>
      <c r="K880">
        <v>3.044</v>
      </c>
      <c r="L880">
        <v>3.464</v>
      </c>
      <c r="M880">
        <v>3.4569999999999999</v>
      </c>
      <c r="N880">
        <v>3.2080000000000002</v>
      </c>
      <c r="O880">
        <v>3.1480000000000001</v>
      </c>
      <c r="P880">
        <v>3.0630000000000002</v>
      </c>
    </row>
    <row r="881" spans="1:16" x14ac:dyDescent="0.35">
      <c r="A881" t="s">
        <v>160</v>
      </c>
      <c r="B881" t="s">
        <v>6</v>
      </c>
      <c r="C881" t="s">
        <v>14</v>
      </c>
      <c r="D881" t="s">
        <v>8</v>
      </c>
      <c r="E881" t="s">
        <v>9</v>
      </c>
      <c r="F881">
        <v>7.6980000000000004</v>
      </c>
      <c r="G881">
        <v>7.3920000000000003</v>
      </c>
      <c r="H881">
        <v>6.1760000000000002</v>
      </c>
      <c r="I881">
        <v>6.4640000000000004</v>
      </c>
      <c r="J881">
        <v>4.7699999999999996</v>
      </c>
      <c r="K881">
        <v>2.8580000000000001</v>
      </c>
      <c r="L881">
        <v>3.2930000000000001</v>
      </c>
      <c r="M881">
        <v>3.2229999999999999</v>
      </c>
      <c r="N881">
        <v>2.9550000000000001</v>
      </c>
      <c r="O881">
        <v>2.9430000000000001</v>
      </c>
      <c r="P881">
        <v>2.89</v>
      </c>
    </row>
    <row r="882" spans="1:16" x14ac:dyDescent="0.35">
      <c r="A882" t="s">
        <v>160</v>
      </c>
      <c r="B882" t="s">
        <v>6</v>
      </c>
      <c r="C882" t="s">
        <v>14</v>
      </c>
      <c r="D882" t="s">
        <v>10</v>
      </c>
      <c r="E882" t="s">
        <v>11</v>
      </c>
      <c r="F882">
        <v>6.633</v>
      </c>
      <c r="G882">
        <v>6.141</v>
      </c>
      <c r="H882">
        <v>3.6509999999999998</v>
      </c>
      <c r="I882">
        <v>3.8730000000000002</v>
      </c>
      <c r="J882">
        <v>2.6469999999999998</v>
      </c>
      <c r="K882">
        <v>2.7109999999999999</v>
      </c>
      <c r="L882">
        <v>3.25</v>
      </c>
      <c r="M882">
        <v>3.238</v>
      </c>
      <c r="N882">
        <v>2.8690000000000002</v>
      </c>
      <c r="O882">
        <v>2.8220000000000001</v>
      </c>
      <c r="P882">
        <v>2.72</v>
      </c>
    </row>
    <row r="883" spans="1:16" x14ac:dyDescent="0.35">
      <c r="A883" t="s">
        <v>160</v>
      </c>
      <c r="B883" t="s">
        <v>6</v>
      </c>
      <c r="C883" t="s">
        <v>14</v>
      </c>
      <c r="D883" t="s">
        <v>12</v>
      </c>
      <c r="E883" t="s">
        <v>13</v>
      </c>
      <c r="F883">
        <v>6.8639999999999999</v>
      </c>
      <c r="G883">
        <v>6.4020000000000001</v>
      </c>
      <c r="H883">
        <v>4.2530000000000001</v>
      </c>
      <c r="I883">
        <v>4.3890000000000002</v>
      </c>
      <c r="J883">
        <v>3.073</v>
      </c>
      <c r="K883">
        <v>2.7440000000000002</v>
      </c>
      <c r="L883">
        <v>3.26</v>
      </c>
      <c r="M883">
        <v>3.2349999999999999</v>
      </c>
      <c r="N883">
        <v>2.8879999999999999</v>
      </c>
      <c r="O883">
        <v>2.8490000000000002</v>
      </c>
      <c r="P883">
        <v>2.758</v>
      </c>
    </row>
    <row r="884" spans="1:16" x14ac:dyDescent="0.35">
      <c r="A884" t="s">
        <v>161</v>
      </c>
      <c r="B884" t="s">
        <v>6</v>
      </c>
      <c r="C884" t="s">
        <v>7</v>
      </c>
      <c r="D884" t="s">
        <v>8</v>
      </c>
      <c r="E884" t="s">
        <v>9</v>
      </c>
      <c r="F884">
        <v>50.072000000000003</v>
      </c>
      <c r="G884">
        <v>48.281999999999996</v>
      </c>
      <c r="H884">
        <v>39.567</v>
      </c>
      <c r="I884">
        <v>36.305999999999997</v>
      </c>
      <c r="J884">
        <v>32.002000000000002</v>
      </c>
      <c r="K884">
        <v>29.907</v>
      </c>
      <c r="L884">
        <v>29.468</v>
      </c>
      <c r="M884">
        <v>28.792999999999999</v>
      </c>
      <c r="N884">
        <v>26.012</v>
      </c>
      <c r="O884">
        <v>17.95</v>
      </c>
      <c r="P884">
        <v>16.704999999999998</v>
      </c>
    </row>
    <row r="885" spans="1:16" x14ac:dyDescent="0.35">
      <c r="A885" t="s">
        <v>161</v>
      </c>
      <c r="B885" t="s">
        <v>6</v>
      </c>
      <c r="C885" t="s">
        <v>7</v>
      </c>
      <c r="D885" t="s">
        <v>10</v>
      </c>
      <c r="E885" t="s">
        <v>11</v>
      </c>
      <c r="F885">
        <v>18.498000000000001</v>
      </c>
      <c r="G885">
        <v>16.803999999999998</v>
      </c>
      <c r="H885">
        <v>14.587</v>
      </c>
      <c r="I885">
        <v>12.848000000000001</v>
      </c>
      <c r="J885">
        <v>12.566000000000001</v>
      </c>
      <c r="K885">
        <v>9.9659999999999993</v>
      </c>
      <c r="L885">
        <v>8.33</v>
      </c>
      <c r="M885">
        <v>9.9269999999999996</v>
      </c>
      <c r="N885">
        <v>7.9960000000000004</v>
      </c>
      <c r="O885">
        <v>7.2190000000000003</v>
      </c>
      <c r="P885">
        <v>6.3390000000000004</v>
      </c>
    </row>
    <row r="886" spans="1:16" x14ac:dyDescent="0.35">
      <c r="A886" t="s">
        <v>161</v>
      </c>
      <c r="B886" t="s">
        <v>6</v>
      </c>
      <c r="C886" t="s">
        <v>7</v>
      </c>
      <c r="D886" t="s">
        <v>12</v>
      </c>
      <c r="E886" t="s">
        <v>13</v>
      </c>
      <c r="F886">
        <v>20.356000000000002</v>
      </c>
      <c r="G886">
        <v>18.747</v>
      </c>
      <c r="H886">
        <v>16.094999999999999</v>
      </c>
      <c r="I886">
        <v>14.266999999999999</v>
      </c>
      <c r="J886">
        <v>13.689</v>
      </c>
      <c r="K886">
        <v>11.065</v>
      </c>
      <c r="L886">
        <v>9.4060000000000006</v>
      </c>
      <c r="M886">
        <v>10.994</v>
      </c>
      <c r="N886">
        <v>8.9749999999999996</v>
      </c>
      <c r="O886">
        <v>7.7809999999999997</v>
      </c>
      <c r="P886">
        <v>6.8879999999999999</v>
      </c>
    </row>
    <row r="887" spans="1:16" x14ac:dyDescent="0.35">
      <c r="A887" t="s">
        <v>161</v>
      </c>
      <c r="B887" t="s">
        <v>6</v>
      </c>
      <c r="C887" t="s">
        <v>14</v>
      </c>
      <c r="D887" t="s">
        <v>8</v>
      </c>
      <c r="E887" t="s">
        <v>9</v>
      </c>
      <c r="F887">
        <v>46.183999999999997</v>
      </c>
      <c r="G887">
        <v>40.15</v>
      </c>
      <c r="H887">
        <v>32.15</v>
      </c>
      <c r="I887">
        <v>29.114000000000001</v>
      </c>
      <c r="J887">
        <v>28.221</v>
      </c>
      <c r="K887">
        <v>26.012</v>
      </c>
      <c r="L887">
        <v>24.995000000000001</v>
      </c>
      <c r="M887">
        <v>23.52</v>
      </c>
      <c r="N887">
        <v>23.161999999999999</v>
      </c>
      <c r="O887">
        <v>23.606000000000002</v>
      </c>
      <c r="P887">
        <v>21.713000000000001</v>
      </c>
    </row>
    <row r="888" spans="1:16" x14ac:dyDescent="0.35">
      <c r="A888" t="s">
        <v>161</v>
      </c>
      <c r="B888" t="s">
        <v>6</v>
      </c>
      <c r="C888" t="s">
        <v>14</v>
      </c>
      <c r="D888" t="s">
        <v>10</v>
      </c>
      <c r="E888" t="s">
        <v>11</v>
      </c>
      <c r="F888">
        <v>15.871</v>
      </c>
      <c r="G888">
        <v>14.768000000000001</v>
      </c>
      <c r="H888">
        <v>13.052</v>
      </c>
      <c r="I888">
        <v>11.430999999999999</v>
      </c>
      <c r="J888">
        <v>10.589</v>
      </c>
      <c r="K888">
        <v>8.5</v>
      </c>
      <c r="L888">
        <v>7.3929999999999998</v>
      </c>
      <c r="M888">
        <v>8.0470000000000006</v>
      </c>
      <c r="N888">
        <v>7.2679999999999998</v>
      </c>
      <c r="O888">
        <v>6.6559999999999997</v>
      </c>
      <c r="P888">
        <v>5.5519999999999996</v>
      </c>
    </row>
    <row r="889" spans="1:16" x14ac:dyDescent="0.35">
      <c r="A889" t="s">
        <v>161</v>
      </c>
      <c r="B889" t="s">
        <v>6</v>
      </c>
      <c r="C889" t="s">
        <v>14</v>
      </c>
      <c r="D889" t="s">
        <v>12</v>
      </c>
      <c r="E889" t="s">
        <v>13</v>
      </c>
      <c r="F889">
        <v>18.318000000000001</v>
      </c>
      <c r="G889">
        <v>16.798999999999999</v>
      </c>
      <c r="H889">
        <v>14.585000000000001</v>
      </c>
      <c r="I889">
        <v>12.837</v>
      </c>
      <c r="J889">
        <v>11.95</v>
      </c>
      <c r="K889">
        <v>9.8360000000000003</v>
      </c>
      <c r="L889">
        <v>8.6859999999999999</v>
      </c>
      <c r="M889">
        <v>9.2850000000000001</v>
      </c>
      <c r="N889">
        <v>8.4390000000000001</v>
      </c>
      <c r="O889">
        <v>7.8819999999999997</v>
      </c>
      <c r="P889">
        <v>6.726</v>
      </c>
    </row>
    <row r="890" spans="1:16" x14ac:dyDescent="0.35">
      <c r="A890" t="s">
        <v>162</v>
      </c>
      <c r="B890" t="s">
        <v>6</v>
      </c>
      <c r="C890" t="s">
        <v>7</v>
      </c>
      <c r="D890" t="s">
        <v>8</v>
      </c>
      <c r="E890" t="s">
        <v>9</v>
      </c>
      <c r="F890">
        <v>5.9530000000000003</v>
      </c>
      <c r="G890">
        <v>5.3579999999999997</v>
      </c>
      <c r="H890">
        <v>4.5069999999999997</v>
      </c>
      <c r="I890">
        <v>3.5419999999999998</v>
      </c>
      <c r="J890">
        <v>2.4990000000000001</v>
      </c>
      <c r="K890">
        <v>2.5089999999999999</v>
      </c>
      <c r="L890">
        <v>2.9169999999999998</v>
      </c>
      <c r="M890">
        <v>2.851</v>
      </c>
      <c r="N890">
        <v>2.5609999999999999</v>
      </c>
      <c r="O890">
        <v>2.5640000000000001</v>
      </c>
      <c r="P890">
        <v>2.5499999999999998</v>
      </c>
    </row>
    <row r="891" spans="1:16" x14ac:dyDescent="0.35">
      <c r="A891" t="s">
        <v>162</v>
      </c>
      <c r="B891" t="s">
        <v>6</v>
      </c>
      <c r="C891" t="s">
        <v>7</v>
      </c>
      <c r="D891" t="s">
        <v>10</v>
      </c>
      <c r="E891" t="s">
        <v>11</v>
      </c>
      <c r="F891">
        <v>3.29</v>
      </c>
      <c r="G891">
        <v>3.306</v>
      </c>
      <c r="H891">
        <v>3.048</v>
      </c>
      <c r="I891">
        <v>2.6219999999999999</v>
      </c>
      <c r="J891">
        <v>2.0219999999999998</v>
      </c>
      <c r="K891">
        <v>2.0310000000000001</v>
      </c>
      <c r="L891">
        <v>2.1360000000000001</v>
      </c>
      <c r="M891">
        <v>2.2890000000000001</v>
      </c>
      <c r="N891">
        <v>2.0859999999999999</v>
      </c>
      <c r="O891">
        <v>2.0219999999999998</v>
      </c>
      <c r="P891">
        <v>1.986</v>
      </c>
    </row>
    <row r="892" spans="1:16" x14ac:dyDescent="0.35">
      <c r="A892" t="s">
        <v>162</v>
      </c>
      <c r="B892" t="s">
        <v>6</v>
      </c>
      <c r="C892" t="s">
        <v>7</v>
      </c>
      <c r="D892" t="s">
        <v>12</v>
      </c>
      <c r="E892" t="s">
        <v>13</v>
      </c>
      <c r="F892">
        <v>3.8359999999999999</v>
      </c>
      <c r="G892">
        <v>3.7349999999999999</v>
      </c>
      <c r="H892">
        <v>3.359</v>
      </c>
      <c r="I892">
        <v>2.8220000000000001</v>
      </c>
      <c r="J892">
        <v>2.1269999999999998</v>
      </c>
      <c r="K892">
        <v>2.1349999999999998</v>
      </c>
      <c r="L892">
        <v>2.3050000000000002</v>
      </c>
      <c r="M892">
        <v>2.41</v>
      </c>
      <c r="N892">
        <v>2.1869999999999998</v>
      </c>
      <c r="O892">
        <v>2.137</v>
      </c>
      <c r="P892">
        <v>2.1040000000000001</v>
      </c>
    </row>
    <row r="893" spans="1:16" x14ac:dyDescent="0.35">
      <c r="A893" t="s">
        <v>162</v>
      </c>
      <c r="B893" t="s">
        <v>6</v>
      </c>
      <c r="C893" t="s">
        <v>14</v>
      </c>
      <c r="D893" t="s">
        <v>8</v>
      </c>
      <c r="E893" t="s">
        <v>9</v>
      </c>
      <c r="F893">
        <v>14.464</v>
      </c>
      <c r="G893">
        <v>12.612</v>
      </c>
      <c r="H893">
        <v>10.15</v>
      </c>
      <c r="I893">
        <v>7.4850000000000003</v>
      </c>
      <c r="J893">
        <v>4.7229999999999999</v>
      </c>
      <c r="K893">
        <v>4.742</v>
      </c>
      <c r="L893">
        <v>5.29</v>
      </c>
      <c r="M893">
        <v>5.173</v>
      </c>
      <c r="N893">
        <v>4.8070000000000004</v>
      </c>
      <c r="O893">
        <v>4.8070000000000004</v>
      </c>
      <c r="P893">
        <v>4.8230000000000004</v>
      </c>
    </row>
    <row r="894" spans="1:16" x14ac:dyDescent="0.35">
      <c r="A894" t="s">
        <v>162</v>
      </c>
      <c r="B894" t="s">
        <v>6</v>
      </c>
      <c r="C894" t="s">
        <v>14</v>
      </c>
      <c r="D894" t="s">
        <v>10</v>
      </c>
      <c r="E894" t="s">
        <v>11</v>
      </c>
      <c r="F894">
        <v>4.0279999999999996</v>
      </c>
      <c r="G894">
        <v>4.4710000000000001</v>
      </c>
      <c r="H894">
        <v>4.5910000000000002</v>
      </c>
      <c r="I894">
        <v>4.4829999999999997</v>
      </c>
      <c r="J894">
        <v>4.0369999999999999</v>
      </c>
      <c r="K894">
        <v>4.0570000000000004</v>
      </c>
      <c r="L894">
        <v>4.6050000000000004</v>
      </c>
      <c r="M894">
        <v>4.7450000000000001</v>
      </c>
      <c r="N894">
        <v>4.1459999999999999</v>
      </c>
      <c r="O894">
        <v>4.0540000000000003</v>
      </c>
      <c r="P894">
        <v>3.976</v>
      </c>
    </row>
    <row r="895" spans="1:16" x14ac:dyDescent="0.35">
      <c r="A895" t="s">
        <v>162</v>
      </c>
      <c r="B895" t="s">
        <v>6</v>
      </c>
      <c r="C895" t="s">
        <v>14</v>
      </c>
      <c r="D895" t="s">
        <v>12</v>
      </c>
      <c r="E895" t="s">
        <v>13</v>
      </c>
      <c r="F895">
        <v>5.5170000000000003</v>
      </c>
      <c r="G895">
        <v>5.7229999999999999</v>
      </c>
      <c r="H895">
        <v>5.5090000000000003</v>
      </c>
      <c r="I895">
        <v>5.0140000000000002</v>
      </c>
      <c r="J895">
        <v>4.1669999999999998</v>
      </c>
      <c r="K895">
        <v>4.1840000000000002</v>
      </c>
      <c r="L895">
        <v>4.7309999999999999</v>
      </c>
      <c r="M895">
        <v>4.8230000000000004</v>
      </c>
      <c r="N895">
        <v>4.2640000000000002</v>
      </c>
      <c r="O895">
        <v>4.1879999999999997</v>
      </c>
      <c r="P895">
        <v>4.1260000000000003</v>
      </c>
    </row>
    <row r="896" spans="1:16" x14ac:dyDescent="0.35">
      <c r="A896" t="s">
        <v>163</v>
      </c>
      <c r="B896" t="s">
        <v>6</v>
      </c>
      <c r="C896" t="s">
        <v>7</v>
      </c>
      <c r="D896" t="s">
        <v>8</v>
      </c>
      <c r="E896" t="s">
        <v>9</v>
      </c>
      <c r="F896">
        <v>12.007999999999999</v>
      </c>
      <c r="G896">
        <v>11.273</v>
      </c>
      <c r="H896">
        <v>12.762</v>
      </c>
      <c r="I896">
        <v>12.951000000000001</v>
      </c>
      <c r="J896">
        <v>11.215</v>
      </c>
      <c r="K896">
        <v>9.7509999999999994</v>
      </c>
      <c r="L896">
        <v>13.544</v>
      </c>
      <c r="M896">
        <v>13.566000000000001</v>
      </c>
      <c r="N896">
        <v>10.698</v>
      </c>
      <c r="O896">
        <v>9.8919999999999995</v>
      </c>
      <c r="P896">
        <v>10.397</v>
      </c>
    </row>
    <row r="897" spans="1:16" x14ac:dyDescent="0.35">
      <c r="A897" t="s">
        <v>163</v>
      </c>
      <c r="B897" t="s">
        <v>6</v>
      </c>
      <c r="C897" t="s">
        <v>7</v>
      </c>
      <c r="D897" t="s">
        <v>10</v>
      </c>
      <c r="E897" t="s">
        <v>11</v>
      </c>
      <c r="F897">
        <v>3.3239999999999998</v>
      </c>
      <c r="G897">
        <v>3.1869999999999998</v>
      </c>
      <c r="H897">
        <v>3.669</v>
      </c>
      <c r="I897">
        <v>3.6619999999999999</v>
      </c>
      <c r="J897">
        <v>3.1669999999999998</v>
      </c>
      <c r="K897">
        <v>2.766</v>
      </c>
      <c r="L897">
        <v>3.6829999999999998</v>
      </c>
      <c r="M897">
        <v>4.375</v>
      </c>
      <c r="N897">
        <v>3.3759999999999999</v>
      </c>
      <c r="O897">
        <v>2.9990000000000001</v>
      </c>
      <c r="P897">
        <v>3.2559999999999998</v>
      </c>
    </row>
    <row r="898" spans="1:16" x14ac:dyDescent="0.35">
      <c r="A898" t="s">
        <v>163</v>
      </c>
      <c r="B898" t="s">
        <v>6</v>
      </c>
      <c r="C898" t="s">
        <v>7</v>
      </c>
      <c r="D898" t="s">
        <v>12</v>
      </c>
      <c r="E898" t="s">
        <v>13</v>
      </c>
      <c r="F898">
        <v>4.1109999999999998</v>
      </c>
      <c r="G898">
        <v>3.9769999999999999</v>
      </c>
      <c r="H898">
        <v>4.4880000000000004</v>
      </c>
      <c r="I898">
        <v>4.4349999999999996</v>
      </c>
      <c r="J898">
        <v>3.8330000000000002</v>
      </c>
      <c r="K898">
        <v>3.3260000000000001</v>
      </c>
      <c r="L898">
        <v>4.3879999999999999</v>
      </c>
      <c r="M898">
        <v>5.0190000000000001</v>
      </c>
      <c r="N898">
        <v>3.839</v>
      </c>
      <c r="O898">
        <v>3.419</v>
      </c>
      <c r="P898">
        <v>3.6789999999999998</v>
      </c>
    </row>
    <row r="899" spans="1:16" x14ac:dyDescent="0.35">
      <c r="A899" t="s">
        <v>163</v>
      </c>
      <c r="B899" t="s">
        <v>6</v>
      </c>
      <c r="C899" t="s">
        <v>14</v>
      </c>
      <c r="D899" t="s">
        <v>8</v>
      </c>
      <c r="E899" t="s">
        <v>9</v>
      </c>
      <c r="F899">
        <v>6.3540000000000001</v>
      </c>
      <c r="G899">
        <v>7.8410000000000002</v>
      </c>
      <c r="H899">
        <v>6.3869999999999996</v>
      </c>
      <c r="I899">
        <v>7.2480000000000002</v>
      </c>
      <c r="J899">
        <v>6.5469999999999997</v>
      </c>
      <c r="K899">
        <v>5.9119999999999999</v>
      </c>
      <c r="L899">
        <v>8.1479999999999997</v>
      </c>
      <c r="M899">
        <v>7.19</v>
      </c>
      <c r="N899">
        <v>6.5860000000000003</v>
      </c>
      <c r="O899">
        <v>5.6120000000000001</v>
      </c>
      <c r="P899">
        <v>6.3390000000000004</v>
      </c>
    </row>
    <row r="900" spans="1:16" x14ac:dyDescent="0.35">
      <c r="A900" t="s">
        <v>163</v>
      </c>
      <c r="B900" t="s">
        <v>6</v>
      </c>
      <c r="C900" t="s">
        <v>14</v>
      </c>
      <c r="D900" t="s">
        <v>10</v>
      </c>
      <c r="E900" t="s">
        <v>11</v>
      </c>
      <c r="F900">
        <v>3.2090000000000001</v>
      </c>
      <c r="G900">
        <v>3.254</v>
      </c>
      <c r="H900">
        <v>3.5449999999999999</v>
      </c>
      <c r="I900">
        <v>3.7490000000000001</v>
      </c>
      <c r="J900">
        <v>3.1890000000000001</v>
      </c>
      <c r="K900">
        <v>2.71</v>
      </c>
      <c r="L900">
        <v>3.6030000000000002</v>
      </c>
      <c r="M900">
        <v>4.1680000000000001</v>
      </c>
      <c r="N900">
        <v>3.2029999999999998</v>
      </c>
      <c r="O900">
        <v>2.891</v>
      </c>
      <c r="P900">
        <v>3.1459999999999999</v>
      </c>
    </row>
    <row r="901" spans="1:16" x14ac:dyDescent="0.35">
      <c r="A901" t="s">
        <v>163</v>
      </c>
      <c r="B901" t="s">
        <v>6</v>
      </c>
      <c r="C901" t="s">
        <v>14</v>
      </c>
      <c r="D901" t="s">
        <v>12</v>
      </c>
      <c r="E901" t="s">
        <v>13</v>
      </c>
      <c r="F901">
        <v>3.4780000000000002</v>
      </c>
      <c r="G901">
        <v>3.6560000000000001</v>
      </c>
      <c r="H901">
        <v>3.7869999999999999</v>
      </c>
      <c r="I901">
        <v>4.032</v>
      </c>
      <c r="J901">
        <v>3.4420000000000002</v>
      </c>
      <c r="K901">
        <v>2.9350000000000001</v>
      </c>
      <c r="L901">
        <v>3.8889999999999998</v>
      </c>
      <c r="M901">
        <v>4.3550000000000004</v>
      </c>
      <c r="N901">
        <v>3.4060000000000001</v>
      </c>
      <c r="O901">
        <v>3.036</v>
      </c>
      <c r="P901">
        <v>3.3</v>
      </c>
    </row>
    <row r="902" spans="1:16" x14ac:dyDescent="0.35">
      <c r="A902" t="s">
        <v>164</v>
      </c>
      <c r="B902" t="s">
        <v>6</v>
      </c>
      <c r="C902" t="s">
        <v>7</v>
      </c>
      <c r="D902" t="s">
        <v>8</v>
      </c>
      <c r="E902" t="s">
        <v>9</v>
      </c>
      <c r="F902">
        <v>27.367999999999999</v>
      </c>
      <c r="G902">
        <v>27.605</v>
      </c>
      <c r="H902">
        <v>26.376000000000001</v>
      </c>
      <c r="I902">
        <v>20.196000000000002</v>
      </c>
      <c r="J902">
        <v>16.151</v>
      </c>
      <c r="K902">
        <v>19.774999999999999</v>
      </c>
      <c r="L902">
        <v>21.332000000000001</v>
      </c>
      <c r="M902">
        <v>22.704000000000001</v>
      </c>
      <c r="N902">
        <v>21.542000000000002</v>
      </c>
      <c r="O902">
        <v>17.527000000000001</v>
      </c>
      <c r="P902">
        <v>16.8</v>
      </c>
    </row>
    <row r="903" spans="1:16" x14ac:dyDescent="0.35">
      <c r="A903" t="s">
        <v>164</v>
      </c>
      <c r="B903" t="s">
        <v>6</v>
      </c>
      <c r="C903" t="s">
        <v>7</v>
      </c>
      <c r="D903" t="s">
        <v>10</v>
      </c>
      <c r="E903" t="s">
        <v>11</v>
      </c>
      <c r="F903">
        <v>11.942</v>
      </c>
      <c r="G903">
        <v>11.895</v>
      </c>
      <c r="H903">
        <v>9.7829999999999995</v>
      </c>
      <c r="I903">
        <v>7.6310000000000002</v>
      </c>
      <c r="J903">
        <v>6.4960000000000004</v>
      </c>
      <c r="K903">
        <v>5.2450000000000001</v>
      </c>
      <c r="L903">
        <v>6.4180000000000001</v>
      </c>
      <c r="M903">
        <v>6.4660000000000002</v>
      </c>
      <c r="N903">
        <v>5.6859999999999999</v>
      </c>
      <c r="O903">
        <v>5.39</v>
      </c>
      <c r="P903">
        <v>5.3019999999999996</v>
      </c>
    </row>
    <row r="904" spans="1:16" x14ac:dyDescent="0.35">
      <c r="A904" t="s">
        <v>164</v>
      </c>
      <c r="B904" t="s">
        <v>6</v>
      </c>
      <c r="C904" t="s">
        <v>7</v>
      </c>
      <c r="D904" t="s">
        <v>12</v>
      </c>
      <c r="E904" t="s">
        <v>13</v>
      </c>
      <c r="F904">
        <v>12.954000000000001</v>
      </c>
      <c r="G904">
        <v>12.896000000000001</v>
      </c>
      <c r="H904">
        <v>10.781000000000001</v>
      </c>
      <c r="I904">
        <v>8.407</v>
      </c>
      <c r="J904">
        <v>7.0330000000000004</v>
      </c>
      <c r="K904">
        <v>5.9569999999999999</v>
      </c>
      <c r="L904">
        <v>7.1020000000000003</v>
      </c>
      <c r="M904">
        <v>7.1340000000000003</v>
      </c>
      <c r="N904">
        <v>6.3780000000000001</v>
      </c>
      <c r="O904">
        <v>5.9669999999999996</v>
      </c>
      <c r="P904">
        <v>5.83</v>
      </c>
    </row>
    <row r="905" spans="1:16" x14ac:dyDescent="0.35">
      <c r="A905" t="s">
        <v>164</v>
      </c>
      <c r="B905" t="s">
        <v>6</v>
      </c>
      <c r="C905" t="s">
        <v>14</v>
      </c>
      <c r="D905" t="s">
        <v>8</v>
      </c>
      <c r="E905" t="s">
        <v>9</v>
      </c>
      <c r="F905">
        <v>26.367000000000001</v>
      </c>
      <c r="G905">
        <v>25.922999999999998</v>
      </c>
      <c r="H905">
        <v>19.84</v>
      </c>
      <c r="I905">
        <v>18.164999999999999</v>
      </c>
      <c r="J905">
        <v>14.271000000000001</v>
      </c>
      <c r="K905">
        <v>14.05</v>
      </c>
      <c r="L905">
        <v>18.376000000000001</v>
      </c>
      <c r="M905">
        <v>20.308</v>
      </c>
      <c r="N905">
        <v>18.622</v>
      </c>
      <c r="O905">
        <v>20.344999999999999</v>
      </c>
      <c r="P905">
        <v>19.891999999999999</v>
      </c>
    </row>
    <row r="906" spans="1:16" x14ac:dyDescent="0.35">
      <c r="A906" t="s">
        <v>164</v>
      </c>
      <c r="B906" t="s">
        <v>6</v>
      </c>
      <c r="C906" t="s">
        <v>14</v>
      </c>
      <c r="D906" t="s">
        <v>10</v>
      </c>
      <c r="E906" t="s">
        <v>11</v>
      </c>
      <c r="F906">
        <v>8.8569999999999993</v>
      </c>
      <c r="G906">
        <v>8.9009999999999998</v>
      </c>
      <c r="H906">
        <v>7.7569999999999997</v>
      </c>
      <c r="I906">
        <v>7.0179999999999998</v>
      </c>
      <c r="J906">
        <v>5.4459999999999997</v>
      </c>
      <c r="K906">
        <v>4.9569999999999999</v>
      </c>
      <c r="L906">
        <v>5.5460000000000003</v>
      </c>
      <c r="M906">
        <v>5.7889999999999997</v>
      </c>
      <c r="N906">
        <v>5.0449999999999999</v>
      </c>
      <c r="O906">
        <v>4.6230000000000002</v>
      </c>
      <c r="P906">
        <v>4.5460000000000003</v>
      </c>
    </row>
    <row r="907" spans="1:16" x14ac:dyDescent="0.35">
      <c r="A907" t="s">
        <v>164</v>
      </c>
      <c r="B907" t="s">
        <v>6</v>
      </c>
      <c r="C907" t="s">
        <v>14</v>
      </c>
      <c r="D907" t="s">
        <v>12</v>
      </c>
      <c r="E907" t="s">
        <v>13</v>
      </c>
      <c r="F907">
        <v>10.382999999999999</v>
      </c>
      <c r="G907">
        <v>10.337</v>
      </c>
      <c r="H907">
        <v>8.7710000000000008</v>
      </c>
      <c r="I907">
        <v>7.9180000000000001</v>
      </c>
      <c r="J907">
        <v>6.1340000000000003</v>
      </c>
      <c r="K907">
        <v>5.5970000000000004</v>
      </c>
      <c r="L907">
        <v>6.4020000000000001</v>
      </c>
      <c r="M907">
        <v>6.6740000000000004</v>
      </c>
      <c r="N907">
        <v>5.9279999999999999</v>
      </c>
      <c r="O907">
        <v>5.7050000000000001</v>
      </c>
      <c r="P907">
        <v>5.5570000000000004</v>
      </c>
    </row>
    <row r="908" spans="1:16" x14ac:dyDescent="0.35">
      <c r="A908" t="s">
        <v>165</v>
      </c>
      <c r="B908" t="s">
        <v>6</v>
      </c>
      <c r="C908" t="s">
        <v>7</v>
      </c>
      <c r="D908" t="s">
        <v>8</v>
      </c>
      <c r="E908" t="s">
        <v>9</v>
      </c>
      <c r="F908">
        <v>21.428999999999998</v>
      </c>
      <c r="G908">
        <v>14.760999999999999</v>
      </c>
      <c r="H908">
        <v>14.74</v>
      </c>
      <c r="I908">
        <v>12.971</v>
      </c>
      <c r="J908">
        <v>9.6010000000000009</v>
      </c>
      <c r="K908">
        <v>9.1720000000000006</v>
      </c>
      <c r="L908">
        <v>16.064</v>
      </c>
      <c r="M908">
        <v>14.41</v>
      </c>
      <c r="N908">
        <v>12.005000000000001</v>
      </c>
      <c r="O908">
        <v>8.1720000000000006</v>
      </c>
      <c r="P908">
        <v>7.3710000000000004</v>
      </c>
    </row>
    <row r="909" spans="1:16" x14ac:dyDescent="0.35">
      <c r="A909" t="s">
        <v>165</v>
      </c>
      <c r="B909" t="s">
        <v>6</v>
      </c>
      <c r="C909" t="s">
        <v>7</v>
      </c>
      <c r="D909" t="s">
        <v>10</v>
      </c>
      <c r="E909" t="s">
        <v>11</v>
      </c>
      <c r="F909">
        <v>9.8249999999999993</v>
      </c>
      <c r="G909">
        <v>9.7469999999999999</v>
      </c>
      <c r="H909">
        <v>8.1809999999999992</v>
      </c>
      <c r="I909">
        <v>7.0609999999999999</v>
      </c>
      <c r="J909">
        <v>5.4489999999999998</v>
      </c>
      <c r="K909">
        <v>4.6689999999999996</v>
      </c>
      <c r="L909">
        <v>5.0209999999999999</v>
      </c>
      <c r="M909">
        <v>4.7060000000000004</v>
      </c>
      <c r="N909">
        <v>3.7730000000000001</v>
      </c>
      <c r="O909">
        <v>3.2120000000000002</v>
      </c>
      <c r="P909">
        <v>3.2730000000000001</v>
      </c>
    </row>
    <row r="910" spans="1:16" x14ac:dyDescent="0.35">
      <c r="A910" t="s">
        <v>165</v>
      </c>
      <c r="B910" t="s">
        <v>6</v>
      </c>
      <c r="C910" t="s">
        <v>7</v>
      </c>
      <c r="D910" t="s">
        <v>12</v>
      </c>
      <c r="E910" t="s">
        <v>13</v>
      </c>
      <c r="F910">
        <v>10.596</v>
      </c>
      <c r="G910">
        <v>10.087999999999999</v>
      </c>
      <c r="H910">
        <v>8.6039999999999992</v>
      </c>
      <c r="I910">
        <v>7.4809999999999999</v>
      </c>
      <c r="J910">
        <v>5.7359999999999998</v>
      </c>
      <c r="K910">
        <v>4.9690000000000003</v>
      </c>
      <c r="L910">
        <v>5.6589999999999998</v>
      </c>
      <c r="M910">
        <v>5.3090000000000002</v>
      </c>
      <c r="N910">
        <v>4.3179999999999996</v>
      </c>
      <c r="O910">
        <v>3.5339999999999998</v>
      </c>
      <c r="P910">
        <v>3.544</v>
      </c>
    </row>
    <row r="911" spans="1:16" x14ac:dyDescent="0.35">
      <c r="A911" t="s">
        <v>165</v>
      </c>
      <c r="B911" t="s">
        <v>6</v>
      </c>
      <c r="C911" t="s">
        <v>14</v>
      </c>
      <c r="D911" t="s">
        <v>8</v>
      </c>
      <c r="E911" t="s">
        <v>9</v>
      </c>
      <c r="F911">
        <v>19.669</v>
      </c>
      <c r="G911">
        <v>17.710999999999999</v>
      </c>
      <c r="H911">
        <v>15.749000000000001</v>
      </c>
      <c r="I911">
        <v>9.9700000000000006</v>
      </c>
      <c r="J911">
        <v>8.3260000000000005</v>
      </c>
      <c r="K911">
        <v>7.335</v>
      </c>
      <c r="L911">
        <v>12.776</v>
      </c>
      <c r="M911">
        <v>11.589</v>
      </c>
      <c r="N911">
        <v>8.6379999999999999</v>
      </c>
      <c r="O911">
        <v>9.15</v>
      </c>
      <c r="P911">
        <v>8.9510000000000005</v>
      </c>
    </row>
    <row r="912" spans="1:16" x14ac:dyDescent="0.35">
      <c r="A912" t="s">
        <v>165</v>
      </c>
      <c r="B912" t="s">
        <v>6</v>
      </c>
      <c r="C912" t="s">
        <v>14</v>
      </c>
      <c r="D912" t="s">
        <v>10</v>
      </c>
      <c r="E912" t="s">
        <v>11</v>
      </c>
      <c r="F912">
        <v>8.1479999999999997</v>
      </c>
      <c r="G912">
        <v>7.2919999999999998</v>
      </c>
      <c r="H912">
        <v>6.87</v>
      </c>
      <c r="I912">
        <v>5.41</v>
      </c>
      <c r="J912">
        <v>4.2960000000000003</v>
      </c>
      <c r="K912">
        <v>3.7440000000000002</v>
      </c>
      <c r="L912">
        <v>3.8460000000000001</v>
      </c>
      <c r="M912">
        <v>3.7229999999999999</v>
      </c>
      <c r="N912">
        <v>3.383</v>
      </c>
      <c r="O912">
        <v>3.0569999999999999</v>
      </c>
      <c r="P912">
        <v>2.7690000000000001</v>
      </c>
    </row>
    <row r="913" spans="1:16" x14ac:dyDescent="0.35">
      <c r="A913" t="s">
        <v>165</v>
      </c>
      <c r="B913" t="s">
        <v>6</v>
      </c>
      <c r="C913" t="s">
        <v>14</v>
      </c>
      <c r="D913" t="s">
        <v>12</v>
      </c>
      <c r="E913" t="s">
        <v>13</v>
      </c>
      <c r="F913">
        <v>8.9749999999999996</v>
      </c>
      <c r="G913">
        <v>8.077</v>
      </c>
      <c r="H913">
        <v>7.5140000000000002</v>
      </c>
      <c r="I913">
        <v>5.7809999999999997</v>
      </c>
      <c r="J913">
        <v>4.6150000000000002</v>
      </c>
      <c r="K913">
        <v>4.0090000000000003</v>
      </c>
      <c r="L913">
        <v>4.4189999999999996</v>
      </c>
      <c r="M913">
        <v>4.2519999999999998</v>
      </c>
      <c r="N913">
        <v>3.7480000000000002</v>
      </c>
      <c r="O913">
        <v>3.504</v>
      </c>
      <c r="P913">
        <v>3.2250000000000001</v>
      </c>
    </row>
    <row r="914" spans="1:16" x14ac:dyDescent="0.35">
      <c r="A914" t="s">
        <v>166</v>
      </c>
      <c r="B914" t="s">
        <v>6</v>
      </c>
      <c r="C914" t="s">
        <v>7</v>
      </c>
      <c r="D914" t="s">
        <v>8</v>
      </c>
      <c r="E914" t="s">
        <v>9</v>
      </c>
      <c r="F914">
        <v>1.528</v>
      </c>
      <c r="G914">
        <v>1.5349999999999999</v>
      </c>
      <c r="H914">
        <v>1.54</v>
      </c>
      <c r="I914">
        <v>1.5389999999999999</v>
      </c>
      <c r="J914">
        <v>1.5389999999999999</v>
      </c>
      <c r="K914">
        <v>1.5580000000000001</v>
      </c>
      <c r="L914">
        <v>1.831</v>
      </c>
      <c r="M914">
        <v>1.754</v>
      </c>
      <c r="N914">
        <v>3.528</v>
      </c>
      <c r="O914">
        <v>3.4430000000000001</v>
      </c>
      <c r="P914">
        <v>3.4140000000000001</v>
      </c>
    </row>
    <row r="915" spans="1:16" x14ac:dyDescent="0.35">
      <c r="A915" t="s">
        <v>166</v>
      </c>
      <c r="B915" t="s">
        <v>6</v>
      </c>
      <c r="C915" t="s">
        <v>7</v>
      </c>
      <c r="D915" t="s">
        <v>10</v>
      </c>
      <c r="E915" t="s">
        <v>11</v>
      </c>
      <c r="F915">
        <v>0.44500000000000001</v>
      </c>
      <c r="G915">
        <v>0.45100000000000001</v>
      </c>
      <c r="H915">
        <v>0.45200000000000001</v>
      </c>
      <c r="I915">
        <v>0.44500000000000001</v>
      </c>
      <c r="J915">
        <v>0.442</v>
      </c>
      <c r="K915">
        <v>0.46400000000000002</v>
      </c>
      <c r="L915">
        <v>0.53300000000000003</v>
      </c>
      <c r="M915">
        <v>0.65900000000000003</v>
      </c>
      <c r="N915">
        <v>0.97899999999999998</v>
      </c>
      <c r="O915">
        <v>1.0109999999999999</v>
      </c>
      <c r="P915">
        <v>1.0009999999999999</v>
      </c>
    </row>
    <row r="916" spans="1:16" x14ac:dyDescent="0.35">
      <c r="A916" t="s">
        <v>166</v>
      </c>
      <c r="B916" t="s">
        <v>6</v>
      </c>
      <c r="C916" t="s">
        <v>7</v>
      </c>
      <c r="D916" t="s">
        <v>12</v>
      </c>
      <c r="E916" t="s">
        <v>13</v>
      </c>
      <c r="F916">
        <v>0.746</v>
      </c>
      <c r="G916">
        <v>0.751</v>
      </c>
      <c r="H916">
        <v>0.751</v>
      </c>
      <c r="I916">
        <v>0.74299999999999999</v>
      </c>
      <c r="J916">
        <v>0.73899999999999999</v>
      </c>
      <c r="K916">
        <v>0.75900000000000001</v>
      </c>
      <c r="L916">
        <v>0.88100000000000001</v>
      </c>
      <c r="M916">
        <v>0.94699999999999995</v>
      </c>
      <c r="N916">
        <v>1.659</v>
      </c>
      <c r="O916">
        <v>1.655</v>
      </c>
      <c r="P916">
        <v>1.6359999999999999</v>
      </c>
    </row>
    <row r="917" spans="1:16" x14ac:dyDescent="0.35">
      <c r="A917" t="s">
        <v>166</v>
      </c>
      <c r="B917" t="s">
        <v>6</v>
      </c>
      <c r="C917" t="s">
        <v>14</v>
      </c>
      <c r="D917" t="s">
        <v>8</v>
      </c>
      <c r="E917" t="s">
        <v>9</v>
      </c>
      <c r="F917">
        <v>1.0169999999999999</v>
      </c>
      <c r="G917">
        <v>1.0189999999999999</v>
      </c>
      <c r="H917">
        <v>1.0189999999999999</v>
      </c>
      <c r="I917">
        <v>1.0169999999999999</v>
      </c>
      <c r="J917">
        <v>1.016</v>
      </c>
      <c r="K917">
        <v>1.0229999999999999</v>
      </c>
      <c r="L917">
        <v>1.113</v>
      </c>
      <c r="M917">
        <v>1.0980000000000001</v>
      </c>
      <c r="N917">
        <v>2.6419999999999999</v>
      </c>
      <c r="O917">
        <v>2.5710000000000002</v>
      </c>
      <c r="P917">
        <v>2.5659999999999998</v>
      </c>
    </row>
    <row r="918" spans="1:16" x14ac:dyDescent="0.35">
      <c r="A918" t="s">
        <v>166</v>
      </c>
      <c r="B918" t="s">
        <v>6</v>
      </c>
      <c r="C918" t="s">
        <v>14</v>
      </c>
      <c r="D918" t="s">
        <v>10</v>
      </c>
      <c r="E918" t="s">
        <v>11</v>
      </c>
      <c r="F918">
        <v>0.58099999999999996</v>
      </c>
      <c r="G918">
        <v>0.58699999999999997</v>
      </c>
      <c r="H918">
        <v>0.58699999999999997</v>
      </c>
      <c r="I918">
        <v>0.57699999999999996</v>
      </c>
      <c r="J918">
        <v>0.57199999999999995</v>
      </c>
      <c r="K918">
        <v>0.59699999999999998</v>
      </c>
      <c r="L918">
        <v>0.82399999999999995</v>
      </c>
      <c r="M918">
        <v>0.86799999999999999</v>
      </c>
      <c r="N918">
        <v>1.1759999999999999</v>
      </c>
      <c r="O918">
        <v>1.1859999999999999</v>
      </c>
      <c r="P918">
        <v>1.159</v>
      </c>
    </row>
    <row r="919" spans="1:16" x14ac:dyDescent="0.35">
      <c r="A919" t="s">
        <v>166</v>
      </c>
      <c r="B919" t="s">
        <v>6</v>
      </c>
      <c r="C919" t="s">
        <v>14</v>
      </c>
      <c r="D919" t="s">
        <v>12</v>
      </c>
      <c r="E919" t="s">
        <v>13</v>
      </c>
      <c r="F919">
        <v>0.69699999999999995</v>
      </c>
      <c r="G919">
        <v>0.70199999999999996</v>
      </c>
      <c r="H919">
        <v>0.70199999999999996</v>
      </c>
      <c r="I919">
        <v>0.69399999999999995</v>
      </c>
      <c r="J919">
        <v>0.69</v>
      </c>
      <c r="K919">
        <v>0.71</v>
      </c>
      <c r="L919">
        <v>0.9</v>
      </c>
      <c r="M919">
        <v>0.92800000000000005</v>
      </c>
      <c r="N919">
        <v>1.5620000000000001</v>
      </c>
      <c r="O919">
        <v>1.5509999999999999</v>
      </c>
      <c r="P919">
        <v>1.5289999999999999</v>
      </c>
    </row>
    <row r="920" spans="1:16" x14ac:dyDescent="0.35">
      <c r="A920" t="s">
        <v>167</v>
      </c>
      <c r="B920" t="s">
        <v>6</v>
      </c>
      <c r="C920" t="s">
        <v>7</v>
      </c>
      <c r="D920" t="s">
        <v>8</v>
      </c>
      <c r="E920" t="s">
        <v>9</v>
      </c>
      <c r="F920">
        <v>37.031999999999996</v>
      </c>
      <c r="G920">
        <v>36.222000000000001</v>
      </c>
      <c r="H920">
        <v>36.042999999999999</v>
      </c>
      <c r="I920">
        <v>36.356000000000002</v>
      </c>
      <c r="J920">
        <v>36.838999999999999</v>
      </c>
      <c r="K920">
        <v>36.965000000000003</v>
      </c>
      <c r="L920">
        <v>39.631</v>
      </c>
      <c r="M920">
        <v>39.137</v>
      </c>
      <c r="N920">
        <v>37.85</v>
      </c>
      <c r="O920">
        <v>37.703000000000003</v>
      </c>
      <c r="P920">
        <v>37.600999999999999</v>
      </c>
    </row>
    <row r="921" spans="1:16" x14ac:dyDescent="0.35">
      <c r="A921" t="s">
        <v>167</v>
      </c>
      <c r="B921" t="s">
        <v>6</v>
      </c>
      <c r="C921" t="s">
        <v>7</v>
      </c>
      <c r="D921" t="s">
        <v>10</v>
      </c>
      <c r="E921" t="s">
        <v>11</v>
      </c>
      <c r="F921">
        <v>21.161999999999999</v>
      </c>
      <c r="G921">
        <v>20.565999999999999</v>
      </c>
      <c r="H921">
        <v>20.431000000000001</v>
      </c>
      <c r="I921">
        <v>20.65</v>
      </c>
      <c r="J921">
        <v>20.984999999999999</v>
      </c>
      <c r="K921">
        <v>21.058</v>
      </c>
      <c r="L921">
        <v>21.266999999999999</v>
      </c>
      <c r="M921">
        <v>22.074000000000002</v>
      </c>
      <c r="N921">
        <v>21.623000000000001</v>
      </c>
      <c r="O921">
        <v>21.492000000000001</v>
      </c>
      <c r="P921">
        <v>21.423999999999999</v>
      </c>
    </row>
    <row r="922" spans="1:16" x14ac:dyDescent="0.35">
      <c r="A922" t="s">
        <v>167</v>
      </c>
      <c r="B922" t="s">
        <v>6</v>
      </c>
      <c r="C922" t="s">
        <v>7</v>
      </c>
      <c r="D922" t="s">
        <v>12</v>
      </c>
      <c r="E922" t="s">
        <v>13</v>
      </c>
      <c r="F922">
        <v>24.530999999999999</v>
      </c>
      <c r="G922">
        <v>23.884</v>
      </c>
      <c r="H922">
        <v>23.748999999999999</v>
      </c>
      <c r="I922">
        <v>23.992000000000001</v>
      </c>
      <c r="J922">
        <v>24.338000000000001</v>
      </c>
      <c r="K922">
        <v>24.385999999999999</v>
      </c>
      <c r="L922">
        <v>25.103999999999999</v>
      </c>
      <c r="M922">
        <v>25.596</v>
      </c>
      <c r="N922">
        <v>25.015000000000001</v>
      </c>
      <c r="O922">
        <v>24.856999999999999</v>
      </c>
      <c r="P922">
        <v>24.76</v>
      </c>
    </row>
    <row r="923" spans="1:16" x14ac:dyDescent="0.35">
      <c r="A923" t="s">
        <v>167</v>
      </c>
      <c r="B923" t="s">
        <v>6</v>
      </c>
      <c r="C923" t="s">
        <v>14</v>
      </c>
      <c r="D923" t="s">
        <v>8</v>
      </c>
      <c r="E923" t="s">
        <v>9</v>
      </c>
      <c r="F923">
        <v>32.173000000000002</v>
      </c>
      <c r="G923">
        <v>31.437000000000001</v>
      </c>
      <c r="H923">
        <v>31.268999999999998</v>
      </c>
      <c r="I923">
        <v>31.555</v>
      </c>
      <c r="J923">
        <v>32.003999999999998</v>
      </c>
      <c r="K923">
        <v>32.137</v>
      </c>
      <c r="L923">
        <v>33.908000000000001</v>
      </c>
      <c r="M923">
        <v>33.71</v>
      </c>
      <c r="N923">
        <v>32.793999999999997</v>
      </c>
      <c r="O923">
        <v>32.600999999999999</v>
      </c>
      <c r="P923">
        <v>32.548000000000002</v>
      </c>
    </row>
    <row r="924" spans="1:16" x14ac:dyDescent="0.35">
      <c r="A924" t="s">
        <v>167</v>
      </c>
      <c r="B924" t="s">
        <v>6</v>
      </c>
      <c r="C924" t="s">
        <v>14</v>
      </c>
      <c r="D924" t="s">
        <v>10</v>
      </c>
      <c r="E924" t="s">
        <v>11</v>
      </c>
      <c r="F924">
        <v>13.295999999999999</v>
      </c>
      <c r="G924">
        <v>12.901</v>
      </c>
      <c r="H924">
        <v>12.81</v>
      </c>
      <c r="I924">
        <v>12.956</v>
      </c>
      <c r="J924">
        <v>13.183</v>
      </c>
      <c r="K924">
        <v>13.239000000000001</v>
      </c>
      <c r="L924">
        <v>13.827</v>
      </c>
      <c r="M924">
        <v>14.18</v>
      </c>
      <c r="N924">
        <v>13.584</v>
      </c>
      <c r="O924">
        <v>13.534000000000001</v>
      </c>
      <c r="P924">
        <v>13.491</v>
      </c>
    </row>
    <row r="925" spans="1:16" x14ac:dyDescent="0.35">
      <c r="A925" t="s">
        <v>167</v>
      </c>
      <c r="B925" t="s">
        <v>6</v>
      </c>
      <c r="C925" t="s">
        <v>14</v>
      </c>
      <c r="D925" t="s">
        <v>12</v>
      </c>
      <c r="E925" t="s">
        <v>13</v>
      </c>
      <c r="F925">
        <v>16.407</v>
      </c>
      <c r="G925">
        <v>15.952999999999999</v>
      </c>
      <c r="H925">
        <v>15.859</v>
      </c>
      <c r="I925">
        <v>16.030999999999999</v>
      </c>
      <c r="J925">
        <v>16.274000000000001</v>
      </c>
      <c r="K925">
        <v>16.308</v>
      </c>
      <c r="L925">
        <v>17.082000000000001</v>
      </c>
      <c r="M925">
        <v>17.347999999999999</v>
      </c>
      <c r="N925">
        <v>16.693999999999999</v>
      </c>
      <c r="O925">
        <v>16.62</v>
      </c>
      <c r="P925">
        <v>16.565000000000001</v>
      </c>
    </row>
    <row r="926" spans="1:16" x14ac:dyDescent="0.35">
      <c r="A926" t="s">
        <v>168</v>
      </c>
      <c r="B926" t="s">
        <v>6</v>
      </c>
      <c r="C926" t="s">
        <v>7</v>
      </c>
      <c r="D926" t="s">
        <v>8</v>
      </c>
      <c r="E926" t="s">
        <v>9</v>
      </c>
      <c r="F926">
        <v>47.622</v>
      </c>
      <c r="G926">
        <v>46.808999999999997</v>
      </c>
      <c r="H926">
        <v>49.764000000000003</v>
      </c>
      <c r="I926">
        <v>47.726999999999997</v>
      </c>
      <c r="J926">
        <v>48.744</v>
      </c>
      <c r="K926">
        <v>51.710999999999999</v>
      </c>
      <c r="L926">
        <v>48.41</v>
      </c>
      <c r="M926">
        <v>54.883000000000003</v>
      </c>
      <c r="N926">
        <v>54.332000000000001</v>
      </c>
      <c r="O926">
        <v>55.231000000000002</v>
      </c>
      <c r="P926">
        <v>55.756</v>
      </c>
    </row>
    <row r="927" spans="1:16" x14ac:dyDescent="0.35">
      <c r="A927" t="s">
        <v>168</v>
      </c>
      <c r="B927" t="s">
        <v>6</v>
      </c>
      <c r="C927" t="s">
        <v>7</v>
      </c>
      <c r="D927" t="s">
        <v>10</v>
      </c>
      <c r="E927" t="s">
        <v>11</v>
      </c>
      <c r="F927">
        <v>20.673999999999999</v>
      </c>
      <c r="G927">
        <v>21.498000000000001</v>
      </c>
      <c r="H927">
        <v>22.533999999999999</v>
      </c>
      <c r="I927">
        <v>22.584</v>
      </c>
      <c r="J927">
        <v>22.99</v>
      </c>
      <c r="K927">
        <v>23.968</v>
      </c>
      <c r="L927">
        <v>22.986999999999998</v>
      </c>
      <c r="M927">
        <v>27.442</v>
      </c>
      <c r="N927">
        <v>27.61</v>
      </c>
      <c r="O927">
        <v>27.334</v>
      </c>
      <c r="P927">
        <v>27.594000000000001</v>
      </c>
    </row>
    <row r="928" spans="1:16" x14ac:dyDescent="0.35">
      <c r="A928" t="s">
        <v>168</v>
      </c>
      <c r="B928" t="s">
        <v>6</v>
      </c>
      <c r="C928" t="s">
        <v>7</v>
      </c>
      <c r="D928" t="s">
        <v>12</v>
      </c>
      <c r="E928" t="s">
        <v>13</v>
      </c>
      <c r="F928">
        <v>24.248999999999999</v>
      </c>
      <c r="G928">
        <v>24.835999999999999</v>
      </c>
      <c r="H928">
        <v>26.010999999999999</v>
      </c>
      <c r="I928">
        <v>25.689</v>
      </c>
      <c r="J928">
        <v>25.884</v>
      </c>
      <c r="K928">
        <v>27.068000000000001</v>
      </c>
      <c r="L928">
        <v>25.584</v>
      </c>
      <c r="M928">
        <v>30.271999999999998</v>
      </c>
      <c r="N928">
        <v>30.515000000000001</v>
      </c>
      <c r="O928">
        <v>30.510999999999999</v>
      </c>
      <c r="P928">
        <v>30.779</v>
      </c>
    </row>
    <row r="929" spans="1:16" x14ac:dyDescent="0.35">
      <c r="A929" t="s">
        <v>168</v>
      </c>
      <c r="B929" t="s">
        <v>6</v>
      </c>
      <c r="C929" t="s">
        <v>14</v>
      </c>
      <c r="D929" t="s">
        <v>8</v>
      </c>
      <c r="E929" t="s">
        <v>9</v>
      </c>
      <c r="F929">
        <v>41.030999999999999</v>
      </c>
      <c r="G929">
        <v>38.311</v>
      </c>
      <c r="H929">
        <v>39.47</v>
      </c>
      <c r="I929">
        <v>38.899000000000001</v>
      </c>
      <c r="J929">
        <v>39.890999999999998</v>
      </c>
      <c r="K929">
        <v>43.911000000000001</v>
      </c>
      <c r="L929">
        <v>39.563000000000002</v>
      </c>
      <c r="M929">
        <v>45.637</v>
      </c>
      <c r="N929">
        <v>46.287999999999997</v>
      </c>
      <c r="O929">
        <v>46.57</v>
      </c>
      <c r="P929">
        <v>46.854999999999997</v>
      </c>
    </row>
    <row r="930" spans="1:16" x14ac:dyDescent="0.35">
      <c r="A930" t="s">
        <v>168</v>
      </c>
      <c r="B930" t="s">
        <v>6</v>
      </c>
      <c r="C930" t="s">
        <v>14</v>
      </c>
      <c r="D930" t="s">
        <v>10</v>
      </c>
      <c r="E930" t="s">
        <v>11</v>
      </c>
      <c r="F930">
        <v>17.863</v>
      </c>
      <c r="G930">
        <v>18.206</v>
      </c>
      <c r="H930">
        <v>19.46</v>
      </c>
      <c r="I930">
        <v>19.925000000000001</v>
      </c>
      <c r="J930">
        <v>20.292000000000002</v>
      </c>
      <c r="K930">
        <v>21.492999999999999</v>
      </c>
      <c r="L930">
        <v>21.216999999999999</v>
      </c>
      <c r="M930">
        <v>25.297999999999998</v>
      </c>
      <c r="N930">
        <v>24.776</v>
      </c>
      <c r="O930">
        <v>23.701000000000001</v>
      </c>
      <c r="P930">
        <v>23.88</v>
      </c>
    </row>
    <row r="931" spans="1:16" x14ac:dyDescent="0.35">
      <c r="A931" t="s">
        <v>168</v>
      </c>
      <c r="B931" t="s">
        <v>6</v>
      </c>
      <c r="C931" t="s">
        <v>14</v>
      </c>
      <c r="D931" t="s">
        <v>12</v>
      </c>
      <c r="E931" t="s">
        <v>13</v>
      </c>
      <c r="F931">
        <v>21.192</v>
      </c>
      <c r="G931">
        <v>21.178999999999998</v>
      </c>
      <c r="H931">
        <v>22.315000000000001</v>
      </c>
      <c r="I931">
        <v>22.503</v>
      </c>
      <c r="J931">
        <v>22.766999999999999</v>
      </c>
      <c r="K931">
        <v>24.2</v>
      </c>
      <c r="L931">
        <v>23.256</v>
      </c>
      <c r="M931">
        <v>27.463999999999999</v>
      </c>
      <c r="N931">
        <v>27.376999999999999</v>
      </c>
      <c r="O931">
        <v>26.521000000000001</v>
      </c>
      <c r="P931">
        <v>26.702000000000002</v>
      </c>
    </row>
    <row r="932" spans="1:16" x14ac:dyDescent="0.35">
      <c r="A932" t="s">
        <v>169</v>
      </c>
      <c r="B932" t="s">
        <v>6</v>
      </c>
      <c r="C932" t="s">
        <v>7</v>
      </c>
      <c r="D932" t="s">
        <v>8</v>
      </c>
      <c r="E932" t="s">
        <v>9</v>
      </c>
      <c r="F932">
        <v>18.010000000000002</v>
      </c>
      <c r="G932">
        <v>20.48</v>
      </c>
      <c r="H932">
        <v>24.872</v>
      </c>
      <c r="I932">
        <v>26.262</v>
      </c>
      <c r="J932">
        <v>25.896999999999998</v>
      </c>
      <c r="K932">
        <v>26.007000000000001</v>
      </c>
      <c r="L932">
        <v>30.657</v>
      </c>
      <c r="M932">
        <v>27.992999999999999</v>
      </c>
      <c r="N932">
        <v>21.326000000000001</v>
      </c>
      <c r="O932">
        <v>18.725999999999999</v>
      </c>
      <c r="P932">
        <v>18.913</v>
      </c>
    </row>
    <row r="933" spans="1:16" x14ac:dyDescent="0.35">
      <c r="A933" t="s">
        <v>169</v>
      </c>
      <c r="B933" t="s">
        <v>6</v>
      </c>
      <c r="C933" t="s">
        <v>7</v>
      </c>
      <c r="D933" t="s">
        <v>10</v>
      </c>
      <c r="E933" t="s">
        <v>11</v>
      </c>
      <c r="F933">
        <v>5.6559999999999997</v>
      </c>
      <c r="G933">
        <v>6.4039999999999999</v>
      </c>
      <c r="H933">
        <v>7.7149999999999999</v>
      </c>
      <c r="I933">
        <v>8.3490000000000002</v>
      </c>
      <c r="J933">
        <v>8.36</v>
      </c>
      <c r="K933">
        <v>8.6080000000000005</v>
      </c>
      <c r="L933">
        <v>11.304</v>
      </c>
      <c r="M933">
        <v>10.686</v>
      </c>
      <c r="N933">
        <v>7.694</v>
      </c>
      <c r="O933">
        <v>6.7750000000000004</v>
      </c>
      <c r="P933">
        <v>6.6050000000000004</v>
      </c>
    </row>
    <row r="934" spans="1:16" x14ac:dyDescent="0.35">
      <c r="A934" t="s">
        <v>169</v>
      </c>
      <c r="B934" t="s">
        <v>6</v>
      </c>
      <c r="C934" t="s">
        <v>7</v>
      </c>
      <c r="D934" t="s">
        <v>12</v>
      </c>
      <c r="E934" t="s">
        <v>13</v>
      </c>
      <c r="F934">
        <v>7.8460000000000001</v>
      </c>
      <c r="G934">
        <v>8.82</v>
      </c>
      <c r="H934">
        <v>10.646000000000001</v>
      </c>
      <c r="I934">
        <v>11.372999999999999</v>
      </c>
      <c r="J934">
        <v>11.266</v>
      </c>
      <c r="K934">
        <v>11.449</v>
      </c>
      <c r="L934">
        <v>14.327</v>
      </c>
      <c r="M934">
        <v>13.435</v>
      </c>
      <c r="N934">
        <v>9.7940000000000005</v>
      </c>
      <c r="O934">
        <v>8.548</v>
      </c>
      <c r="P934">
        <v>8.391</v>
      </c>
    </row>
    <row r="935" spans="1:16" x14ac:dyDescent="0.35">
      <c r="A935" t="s">
        <v>169</v>
      </c>
      <c r="B935" t="s">
        <v>6</v>
      </c>
      <c r="C935" t="s">
        <v>14</v>
      </c>
      <c r="D935" t="s">
        <v>8</v>
      </c>
      <c r="E935" t="s">
        <v>9</v>
      </c>
      <c r="F935">
        <v>12.45</v>
      </c>
      <c r="G935">
        <v>14.226000000000001</v>
      </c>
      <c r="H935">
        <v>18.091999999999999</v>
      </c>
      <c r="I935">
        <v>19.196000000000002</v>
      </c>
      <c r="J935">
        <v>19.196999999999999</v>
      </c>
      <c r="K935">
        <v>18.914000000000001</v>
      </c>
      <c r="L935">
        <v>22.425000000000001</v>
      </c>
      <c r="M935">
        <v>19.728000000000002</v>
      </c>
      <c r="N935">
        <v>15.368</v>
      </c>
      <c r="O935">
        <v>14.064</v>
      </c>
      <c r="P935">
        <v>14.115</v>
      </c>
    </row>
    <row r="936" spans="1:16" x14ac:dyDescent="0.35">
      <c r="A936" t="s">
        <v>169</v>
      </c>
      <c r="B936" t="s">
        <v>6</v>
      </c>
      <c r="C936" t="s">
        <v>14</v>
      </c>
      <c r="D936" t="s">
        <v>10</v>
      </c>
      <c r="E936" t="s">
        <v>11</v>
      </c>
      <c r="F936">
        <v>3.9550000000000001</v>
      </c>
      <c r="G936">
        <v>4.6180000000000003</v>
      </c>
      <c r="H936">
        <v>5.7430000000000003</v>
      </c>
      <c r="I936">
        <v>6.1890000000000001</v>
      </c>
      <c r="J936">
        <v>6.09</v>
      </c>
      <c r="K936">
        <v>6.085</v>
      </c>
      <c r="L936">
        <v>8.3979999999999997</v>
      </c>
      <c r="M936">
        <v>7.1059999999999999</v>
      </c>
      <c r="N936">
        <v>5.1189999999999998</v>
      </c>
      <c r="O936">
        <v>4.7249999999999996</v>
      </c>
      <c r="P936">
        <v>4.5720000000000001</v>
      </c>
    </row>
    <row r="937" spans="1:16" x14ac:dyDescent="0.35">
      <c r="A937" t="s">
        <v>169</v>
      </c>
      <c r="B937" t="s">
        <v>6</v>
      </c>
      <c r="C937" t="s">
        <v>14</v>
      </c>
      <c r="D937" t="s">
        <v>12</v>
      </c>
      <c r="E937" t="s">
        <v>13</v>
      </c>
      <c r="F937">
        <v>5.51</v>
      </c>
      <c r="G937">
        <v>6.3319999999999999</v>
      </c>
      <c r="H937">
        <v>7.8929999999999998</v>
      </c>
      <c r="I937">
        <v>8.4269999999999996</v>
      </c>
      <c r="J937">
        <v>8.3119999999999994</v>
      </c>
      <c r="K937">
        <v>8.2200000000000006</v>
      </c>
      <c r="L937">
        <v>10.64</v>
      </c>
      <c r="M937">
        <v>9.1170000000000009</v>
      </c>
      <c r="N937">
        <v>6.7190000000000003</v>
      </c>
      <c r="O937">
        <v>6.1360000000000001</v>
      </c>
      <c r="P937">
        <v>5.9859999999999998</v>
      </c>
    </row>
    <row r="938" spans="1:16" x14ac:dyDescent="0.35">
      <c r="A938" t="s">
        <v>170</v>
      </c>
      <c r="B938" t="s">
        <v>6</v>
      </c>
      <c r="C938" t="s">
        <v>7</v>
      </c>
      <c r="D938" t="s">
        <v>8</v>
      </c>
      <c r="E938" t="s">
        <v>9</v>
      </c>
      <c r="F938">
        <v>17.814</v>
      </c>
      <c r="G938">
        <v>17.684999999999999</v>
      </c>
      <c r="H938">
        <v>18.501000000000001</v>
      </c>
      <c r="I938">
        <v>18.815999999999999</v>
      </c>
      <c r="J938">
        <v>18.527000000000001</v>
      </c>
      <c r="K938">
        <v>18.024000000000001</v>
      </c>
      <c r="L938">
        <v>20.46</v>
      </c>
      <c r="M938">
        <v>19.800999999999998</v>
      </c>
      <c r="N938">
        <v>17.460999999999999</v>
      </c>
      <c r="O938">
        <v>16.914999999999999</v>
      </c>
      <c r="P938">
        <v>16.666</v>
      </c>
    </row>
    <row r="939" spans="1:16" x14ac:dyDescent="0.35">
      <c r="A939" t="s">
        <v>170</v>
      </c>
      <c r="B939" t="s">
        <v>6</v>
      </c>
      <c r="C939" t="s">
        <v>7</v>
      </c>
      <c r="D939" t="s">
        <v>10</v>
      </c>
      <c r="E939" t="s">
        <v>11</v>
      </c>
      <c r="F939">
        <v>11.837999999999999</v>
      </c>
      <c r="G939">
        <v>11.698</v>
      </c>
      <c r="H939">
        <v>12.436999999999999</v>
      </c>
      <c r="I939">
        <v>12.714</v>
      </c>
      <c r="J939">
        <v>12.443</v>
      </c>
      <c r="K939">
        <v>11.994</v>
      </c>
      <c r="L939">
        <v>13.084</v>
      </c>
      <c r="M939">
        <v>13.215999999999999</v>
      </c>
      <c r="N939">
        <v>11.499000000000001</v>
      </c>
      <c r="O939">
        <v>11.076000000000001</v>
      </c>
      <c r="P939">
        <v>10.832000000000001</v>
      </c>
    </row>
    <row r="940" spans="1:16" x14ac:dyDescent="0.35">
      <c r="A940" t="s">
        <v>170</v>
      </c>
      <c r="B940" t="s">
        <v>6</v>
      </c>
      <c r="C940" t="s">
        <v>7</v>
      </c>
      <c r="D940" t="s">
        <v>12</v>
      </c>
      <c r="E940" t="s">
        <v>13</v>
      </c>
      <c r="F940">
        <v>13.597</v>
      </c>
      <c r="G940">
        <v>13.433</v>
      </c>
      <c r="H940">
        <v>14.183</v>
      </c>
      <c r="I940">
        <v>14.467000000000001</v>
      </c>
      <c r="J940">
        <v>14.218999999999999</v>
      </c>
      <c r="K940">
        <v>13.81</v>
      </c>
      <c r="L940">
        <v>15.39</v>
      </c>
      <c r="M940">
        <v>15.319000000000001</v>
      </c>
      <c r="N940">
        <v>13.484</v>
      </c>
      <c r="O940">
        <v>13.071999999999999</v>
      </c>
      <c r="P940">
        <v>12.863</v>
      </c>
    </row>
    <row r="941" spans="1:16" x14ac:dyDescent="0.35">
      <c r="A941" t="s">
        <v>170</v>
      </c>
      <c r="B941" t="s">
        <v>6</v>
      </c>
      <c r="C941" t="s">
        <v>14</v>
      </c>
      <c r="D941" t="s">
        <v>8</v>
      </c>
      <c r="E941" t="s">
        <v>9</v>
      </c>
      <c r="F941">
        <v>21.027000000000001</v>
      </c>
      <c r="G941">
        <v>20.890999999999998</v>
      </c>
      <c r="H941">
        <v>21.954999999999998</v>
      </c>
      <c r="I941">
        <v>22.282</v>
      </c>
      <c r="J941">
        <v>21.77</v>
      </c>
      <c r="K941">
        <v>20.998999999999999</v>
      </c>
      <c r="L941">
        <v>23.498000000000001</v>
      </c>
      <c r="M941">
        <v>22.661000000000001</v>
      </c>
      <c r="N941">
        <v>19.87</v>
      </c>
      <c r="O941">
        <v>19.044</v>
      </c>
      <c r="P941">
        <v>18.617999999999999</v>
      </c>
    </row>
    <row r="942" spans="1:16" x14ac:dyDescent="0.35">
      <c r="A942" t="s">
        <v>170</v>
      </c>
      <c r="B942" t="s">
        <v>6</v>
      </c>
      <c r="C942" t="s">
        <v>14</v>
      </c>
      <c r="D942" t="s">
        <v>10</v>
      </c>
      <c r="E942" t="s">
        <v>11</v>
      </c>
      <c r="F942">
        <v>7.9020000000000001</v>
      </c>
      <c r="G942">
        <v>7.8109999999999999</v>
      </c>
      <c r="H942">
        <v>8.359</v>
      </c>
      <c r="I942">
        <v>8.5340000000000007</v>
      </c>
      <c r="J942">
        <v>8.2829999999999995</v>
      </c>
      <c r="K942">
        <v>7.907</v>
      </c>
      <c r="L942">
        <v>9.0670000000000002</v>
      </c>
      <c r="M942">
        <v>9.0340000000000007</v>
      </c>
      <c r="N942">
        <v>7.4119999999999999</v>
      </c>
      <c r="O942">
        <v>7.0620000000000003</v>
      </c>
      <c r="P942">
        <v>6.8440000000000003</v>
      </c>
    </row>
    <row r="943" spans="1:16" x14ac:dyDescent="0.35">
      <c r="A943" t="s">
        <v>170</v>
      </c>
      <c r="B943" t="s">
        <v>6</v>
      </c>
      <c r="C943" t="s">
        <v>14</v>
      </c>
      <c r="D943" t="s">
        <v>12</v>
      </c>
      <c r="E943" t="s">
        <v>13</v>
      </c>
      <c r="F943">
        <v>11.505000000000001</v>
      </c>
      <c r="G943">
        <v>11.356999999999999</v>
      </c>
      <c r="H943">
        <v>12.036</v>
      </c>
      <c r="I943">
        <v>12.294</v>
      </c>
      <c r="J943">
        <v>12.069000000000001</v>
      </c>
      <c r="K943">
        <v>11.699</v>
      </c>
      <c r="L943">
        <v>13.388999999999999</v>
      </c>
      <c r="M943">
        <v>13.215999999999999</v>
      </c>
      <c r="N943">
        <v>11.353</v>
      </c>
      <c r="O943">
        <v>10.96</v>
      </c>
      <c r="P943">
        <v>10.742000000000001</v>
      </c>
    </row>
    <row r="944" spans="1:16" x14ac:dyDescent="0.35">
      <c r="A944" t="s">
        <v>171</v>
      </c>
      <c r="B944" t="s">
        <v>6</v>
      </c>
      <c r="C944" t="s">
        <v>7</v>
      </c>
      <c r="D944" t="s">
        <v>8</v>
      </c>
      <c r="E944" t="s">
        <v>9</v>
      </c>
      <c r="F944">
        <v>52.926000000000002</v>
      </c>
      <c r="G944">
        <v>47.981000000000002</v>
      </c>
      <c r="H944">
        <v>44.911000000000001</v>
      </c>
      <c r="I944">
        <v>37.418999999999997</v>
      </c>
      <c r="J944">
        <v>33.261000000000003</v>
      </c>
      <c r="K944">
        <v>34.469000000000001</v>
      </c>
      <c r="L944">
        <v>39.728999999999999</v>
      </c>
      <c r="M944">
        <v>35.572000000000003</v>
      </c>
      <c r="N944">
        <v>30.777000000000001</v>
      </c>
      <c r="O944">
        <v>29.695</v>
      </c>
      <c r="P944">
        <v>29.518000000000001</v>
      </c>
    </row>
    <row r="945" spans="1:16" x14ac:dyDescent="0.35">
      <c r="A945" t="s">
        <v>171</v>
      </c>
      <c r="B945" t="s">
        <v>6</v>
      </c>
      <c r="C945" t="s">
        <v>7</v>
      </c>
      <c r="D945" t="s">
        <v>10</v>
      </c>
      <c r="E945" t="s">
        <v>11</v>
      </c>
      <c r="F945">
        <v>23.350999999999999</v>
      </c>
      <c r="G945">
        <v>21.773</v>
      </c>
      <c r="H945">
        <v>19.779</v>
      </c>
      <c r="I945">
        <v>17.747</v>
      </c>
      <c r="J945">
        <v>15.901</v>
      </c>
      <c r="K945">
        <v>14.707000000000001</v>
      </c>
      <c r="L945">
        <v>16.006</v>
      </c>
      <c r="M945">
        <v>15.422000000000001</v>
      </c>
      <c r="N945">
        <v>13.625999999999999</v>
      </c>
      <c r="O945">
        <v>12.845000000000001</v>
      </c>
      <c r="P945">
        <v>12.945</v>
      </c>
    </row>
    <row r="946" spans="1:16" x14ac:dyDescent="0.35">
      <c r="A946" t="s">
        <v>171</v>
      </c>
      <c r="B946" t="s">
        <v>6</v>
      </c>
      <c r="C946" t="s">
        <v>7</v>
      </c>
      <c r="D946" t="s">
        <v>12</v>
      </c>
      <c r="E946" t="s">
        <v>13</v>
      </c>
      <c r="F946">
        <v>25.428000000000001</v>
      </c>
      <c r="G946">
        <v>23.556999999999999</v>
      </c>
      <c r="H946">
        <v>21.388999999999999</v>
      </c>
      <c r="I946">
        <v>19.027000000000001</v>
      </c>
      <c r="J946">
        <v>17.02</v>
      </c>
      <c r="K946">
        <v>15.99</v>
      </c>
      <c r="L946">
        <v>17.43</v>
      </c>
      <c r="M946">
        <v>16.718</v>
      </c>
      <c r="N946">
        <v>14.771000000000001</v>
      </c>
      <c r="O946">
        <v>13.981999999999999</v>
      </c>
      <c r="P946">
        <v>14.067</v>
      </c>
    </row>
    <row r="947" spans="1:16" x14ac:dyDescent="0.35">
      <c r="A947" t="s">
        <v>171</v>
      </c>
      <c r="B947" t="s">
        <v>6</v>
      </c>
      <c r="C947" t="s">
        <v>14</v>
      </c>
      <c r="D947" t="s">
        <v>8</v>
      </c>
      <c r="E947" t="s">
        <v>9</v>
      </c>
      <c r="F947">
        <v>53.442</v>
      </c>
      <c r="G947">
        <v>48.683</v>
      </c>
      <c r="H947">
        <v>44.094000000000001</v>
      </c>
      <c r="I947">
        <v>39.558999999999997</v>
      </c>
      <c r="J947">
        <v>35.259</v>
      </c>
      <c r="K947">
        <v>30.928000000000001</v>
      </c>
      <c r="L947">
        <v>37.113999999999997</v>
      </c>
      <c r="M947">
        <v>34.142000000000003</v>
      </c>
      <c r="N947">
        <v>28.975000000000001</v>
      </c>
      <c r="O947">
        <v>27.481999999999999</v>
      </c>
      <c r="P947">
        <v>27.52</v>
      </c>
    </row>
    <row r="948" spans="1:16" x14ac:dyDescent="0.35">
      <c r="A948" t="s">
        <v>171</v>
      </c>
      <c r="B948" t="s">
        <v>6</v>
      </c>
      <c r="C948" t="s">
        <v>14</v>
      </c>
      <c r="D948" t="s">
        <v>10</v>
      </c>
      <c r="E948" t="s">
        <v>11</v>
      </c>
      <c r="F948">
        <v>21.388000000000002</v>
      </c>
      <c r="G948">
        <v>18.78</v>
      </c>
      <c r="H948">
        <v>16.334</v>
      </c>
      <c r="I948">
        <v>13.968999999999999</v>
      </c>
      <c r="J948">
        <v>12.173999999999999</v>
      </c>
      <c r="K948">
        <v>11.090999999999999</v>
      </c>
      <c r="L948">
        <v>12.25</v>
      </c>
      <c r="M948">
        <v>11.538</v>
      </c>
      <c r="N948">
        <v>9.9350000000000005</v>
      </c>
      <c r="O948">
        <v>9.1969999999999992</v>
      </c>
      <c r="P948">
        <v>9.2379999999999995</v>
      </c>
    </row>
    <row r="949" spans="1:16" x14ac:dyDescent="0.35">
      <c r="A949" t="s">
        <v>171</v>
      </c>
      <c r="B949" t="s">
        <v>6</v>
      </c>
      <c r="C949" t="s">
        <v>14</v>
      </c>
      <c r="D949" t="s">
        <v>12</v>
      </c>
      <c r="E949" t="s">
        <v>13</v>
      </c>
      <c r="F949">
        <v>23.597999999999999</v>
      </c>
      <c r="G949">
        <v>20.777000000000001</v>
      </c>
      <c r="H949">
        <v>18.128</v>
      </c>
      <c r="I949">
        <v>15.657999999999999</v>
      </c>
      <c r="J949">
        <v>13.72</v>
      </c>
      <c r="K949">
        <v>12.45</v>
      </c>
      <c r="L949">
        <v>13.87</v>
      </c>
      <c r="M949">
        <v>13.055999999999999</v>
      </c>
      <c r="N949">
        <v>11.278</v>
      </c>
      <c r="O949">
        <v>10.504</v>
      </c>
      <c r="P949">
        <v>10.554</v>
      </c>
    </row>
    <row r="950" spans="1:16" x14ac:dyDescent="0.35">
      <c r="A950" t="s">
        <v>172</v>
      </c>
      <c r="B950" t="s">
        <v>6</v>
      </c>
      <c r="C950" t="s">
        <v>7</v>
      </c>
      <c r="D950" t="s">
        <v>8</v>
      </c>
      <c r="E950" t="s">
        <v>9</v>
      </c>
      <c r="F950">
        <v>25.419</v>
      </c>
      <c r="G950">
        <v>25.512</v>
      </c>
      <c r="H950">
        <v>27.533000000000001</v>
      </c>
      <c r="I950">
        <v>23.175999999999998</v>
      </c>
      <c r="J950">
        <v>28.821999999999999</v>
      </c>
      <c r="K950">
        <v>27.35</v>
      </c>
      <c r="L950">
        <v>33.954999999999998</v>
      </c>
      <c r="M950">
        <v>31.286999999999999</v>
      </c>
      <c r="N950">
        <v>33.121000000000002</v>
      </c>
      <c r="O950">
        <v>34.979999999999997</v>
      </c>
      <c r="P950">
        <v>34.703000000000003</v>
      </c>
    </row>
    <row r="951" spans="1:16" x14ac:dyDescent="0.35">
      <c r="A951" t="s">
        <v>172</v>
      </c>
      <c r="B951" t="s">
        <v>6</v>
      </c>
      <c r="C951" t="s">
        <v>7</v>
      </c>
      <c r="D951" t="s">
        <v>10</v>
      </c>
      <c r="E951" t="s">
        <v>11</v>
      </c>
      <c r="F951">
        <v>3.3849999999999998</v>
      </c>
      <c r="G951">
        <v>4.5609999999999999</v>
      </c>
      <c r="H951">
        <v>3.8410000000000002</v>
      </c>
      <c r="I951">
        <v>3.8809999999999998</v>
      </c>
      <c r="J951">
        <v>4.0460000000000003</v>
      </c>
      <c r="K951">
        <v>4.609</v>
      </c>
      <c r="L951">
        <v>4.8879999999999999</v>
      </c>
      <c r="M951">
        <v>5.0629999999999997</v>
      </c>
      <c r="N951">
        <v>6.3860000000000001</v>
      </c>
      <c r="O951">
        <v>6.7510000000000003</v>
      </c>
      <c r="P951">
        <v>6.7140000000000004</v>
      </c>
    </row>
    <row r="952" spans="1:16" x14ac:dyDescent="0.35">
      <c r="A952" t="s">
        <v>172</v>
      </c>
      <c r="B952" t="s">
        <v>6</v>
      </c>
      <c r="C952" t="s">
        <v>7</v>
      </c>
      <c r="D952" t="s">
        <v>12</v>
      </c>
      <c r="E952" t="s">
        <v>13</v>
      </c>
      <c r="F952">
        <v>6.3019999999999996</v>
      </c>
      <c r="G952">
        <v>7.4349999999999996</v>
      </c>
      <c r="H952">
        <v>6.8209999999999997</v>
      </c>
      <c r="I952">
        <v>6.3129999999999997</v>
      </c>
      <c r="J952">
        <v>6.9539999999999997</v>
      </c>
      <c r="K952">
        <v>7.3120000000000003</v>
      </c>
      <c r="L952">
        <v>8.2279999999999998</v>
      </c>
      <c r="M952">
        <v>8.1389999999999993</v>
      </c>
      <c r="N952">
        <v>9.6910000000000007</v>
      </c>
      <c r="O952">
        <v>10.263999999999999</v>
      </c>
      <c r="P952">
        <v>10.186999999999999</v>
      </c>
    </row>
    <row r="953" spans="1:16" x14ac:dyDescent="0.35">
      <c r="A953" t="s">
        <v>172</v>
      </c>
      <c r="B953" t="s">
        <v>6</v>
      </c>
      <c r="C953" t="s">
        <v>14</v>
      </c>
      <c r="D953" t="s">
        <v>8</v>
      </c>
      <c r="E953" t="s">
        <v>9</v>
      </c>
      <c r="F953">
        <v>15.212</v>
      </c>
      <c r="G953">
        <v>15.561999999999999</v>
      </c>
      <c r="H953">
        <v>16.018000000000001</v>
      </c>
      <c r="I953">
        <v>14.127000000000001</v>
      </c>
      <c r="J953">
        <v>16.175999999999998</v>
      </c>
      <c r="K953">
        <v>16.617000000000001</v>
      </c>
      <c r="L953">
        <v>21.018999999999998</v>
      </c>
      <c r="M953">
        <v>19.530999999999999</v>
      </c>
      <c r="N953">
        <v>20.460999999999999</v>
      </c>
      <c r="O953">
        <v>22.459</v>
      </c>
      <c r="P953">
        <v>22.404</v>
      </c>
    </row>
    <row r="954" spans="1:16" x14ac:dyDescent="0.35">
      <c r="A954" t="s">
        <v>172</v>
      </c>
      <c r="B954" t="s">
        <v>6</v>
      </c>
      <c r="C954" t="s">
        <v>14</v>
      </c>
      <c r="D954" t="s">
        <v>10</v>
      </c>
      <c r="E954" t="s">
        <v>11</v>
      </c>
      <c r="F954">
        <v>1.389</v>
      </c>
      <c r="G954">
        <v>1.23</v>
      </c>
      <c r="H954">
        <v>1.0629999999999999</v>
      </c>
      <c r="I954">
        <v>1.272</v>
      </c>
      <c r="J954">
        <v>1.2629999999999999</v>
      </c>
      <c r="K954">
        <v>1.5489999999999999</v>
      </c>
      <c r="L954">
        <v>1.754</v>
      </c>
      <c r="M954">
        <v>1.825</v>
      </c>
      <c r="N954">
        <v>2.2989999999999999</v>
      </c>
      <c r="O954">
        <v>2.4390000000000001</v>
      </c>
      <c r="P954">
        <v>2.3290000000000002</v>
      </c>
    </row>
    <row r="955" spans="1:16" x14ac:dyDescent="0.35">
      <c r="A955" t="s">
        <v>172</v>
      </c>
      <c r="B955" t="s">
        <v>6</v>
      </c>
      <c r="C955" t="s">
        <v>14</v>
      </c>
      <c r="D955" t="s">
        <v>12</v>
      </c>
      <c r="E955" t="s">
        <v>13</v>
      </c>
      <c r="F955">
        <v>3.07</v>
      </c>
      <c r="G955">
        <v>2.9820000000000002</v>
      </c>
      <c r="H955">
        <v>2.883</v>
      </c>
      <c r="I955">
        <v>2.823</v>
      </c>
      <c r="J955">
        <v>2.9820000000000002</v>
      </c>
      <c r="K955">
        <v>3.2879999999999998</v>
      </c>
      <c r="L955">
        <v>3.9430000000000001</v>
      </c>
      <c r="M955">
        <v>3.8780000000000001</v>
      </c>
      <c r="N955">
        <v>4.4550000000000001</v>
      </c>
      <c r="O955">
        <v>4.8449999999999998</v>
      </c>
      <c r="P955">
        <v>4.7469999999999999</v>
      </c>
    </row>
    <row r="956" spans="1:16" x14ac:dyDescent="0.35">
      <c r="A956" t="s">
        <v>173</v>
      </c>
      <c r="B956" t="s">
        <v>6</v>
      </c>
      <c r="C956" t="s">
        <v>7</v>
      </c>
      <c r="D956" t="s">
        <v>8</v>
      </c>
      <c r="E956" t="s">
        <v>9</v>
      </c>
      <c r="F956">
        <v>44.194000000000003</v>
      </c>
      <c r="G956">
        <v>42.902999999999999</v>
      </c>
      <c r="H956">
        <v>42.895000000000003</v>
      </c>
      <c r="I956">
        <v>43.292000000000002</v>
      </c>
      <c r="J956">
        <v>43.747</v>
      </c>
      <c r="K956">
        <v>44.287999999999997</v>
      </c>
      <c r="L956">
        <v>49.63</v>
      </c>
      <c r="M956">
        <v>47.878</v>
      </c>
      <c r="N956">
        <v>44.718000000000004</v>
      </c>
      <c r="O956">
        <v>48.917999999999999</v>
      </c>
      <c r="P956">
        <v>48.881999999999998</v>
      </c>
    </row>
    <row r="957" spans="1:16" x14ac:dyDescent="0.35">
      <c r="A957" t="s">
        <v>173</v>
      </c>
      <c r="B957" t="s">
        <v>6</v>
      </c>
      <c r="C957" t="s">
        <v>7</v>
      </c>
      <c r="D957" t="s">
        <v>10</v>
      </c>
      <c r="E957" t="s">
        <v>11</v>
      </c>
      <c r="F957">
        <v>26.555</v>
      </c>
      <c r="G957">
        <v>25.507000000000001</v>
      </c>
      <c r="H957">
        <v>25.457999999999998</v>
      </c>
      <c r="I957">
        <v>25.709</v>
      </c>
      <c r="J957">
        <v>26.010999999999999</v>
      </c>
      <c r="K957">
        <v>26.401</v>
      </c>
      <c r="L957">
        <v>28.33</v>
      </c>
      <c r="M957">
        <v>28.646000000000001</v>
      </c>
      <c r="N957">
        <v>26.634</v>
      </c>
      <c r="O957">
        <v>30.3</v>
      </c>
      <c r="P957">
        <v>30.532</v>
      </c>
    </row>
    <row r="958" spans="1:16" x14ac:dyDescent="0.35">
      <c r="A958" t="s">
        <v>173</v>
      </c>
      <c r="B958" t="s">
        <v>6</v>
      </c>
      <c r="C958" t="s">
        <v>7</v>
      </c>
      <c r="D958" t="s">
        <v>12</v>
      </c>
      <c r="E958" t="s">
        <v>13</v>
      </c>
      <c r="F958">
        <v>30.664000000000001</v>
      </c>
      <c r="G958">
        <v>29.465</v>
      </c>
      <c r="H958">
        <v>29.34</v>
      </c>
      <c r="I958">
        <v>29.533999999999999</v>
      </c>
      <c r="J958">
        <v>29.776</v>
      </c>
      <c r="K958">
        <v>30.103999999999999</v>
      </c>
      <c r="L958">
        <v>32.692</v>
      </c>
      <c r="M958">
        <v>32.494</v>
      </c>
      <c r="N958">
        <v>30.331</v>
      </c>
      <c r="O958">
        <v>34.142000000000003</v>
      </c>
      <c r="P958">
        <v>34.284999999999997</v>
      </c>
    </row>
    <row r="959" spans="1:16" x14ac:dyDescent="0.35">
      <c r="A959" t="s">
        <v>173</v>
      </c>
      <c r="B959" t="s">
        <v>6</v>
      </c>
      <c r="C959" t="s">
        <v>14</v>
      </c>
      <c r="D959" t="s">
        <v>8</v>
      </c>
      <c r="E959" t="s">
        <v>9</v>
      </c>
      <c r="F959">
        <v>27.71</v>
      </c>
      <c r="G959">
        <v>26.948</v>
      </c>
      <c r="H959">
        <v>27.038</v>
      </c>
      <c r="I959">
        <v>27.399000000000001</v>
      </c>
      <c r="J959">
        <v>27.814</v>
      </c>
      <c r="K959">
        <v>28.311</v>
      </c>
      <c r="L959">
        <v>31.315999999999999</v>
      </c>
      <c r="M959">
        <v>30.84</v>
      </c>
      <c r="N959">
        <v>28.523</v>
      </c>
      <c r="O959">
        <v>33.92</v>
      </c>
      <c r="P959">
        <v>34.094000000000001</v>
      </c>
    </row>
    <row r="960" spans="1:16" x14ac:dyDescent="0.35">
      <c r="A960" t="s">
        <v>173</v>
      </c>
      <c r="B960" t="s">
        <v>6</v>
      </c>
      <c r="C960" t="s">
        <v>14</v>
      </c>
      <c r="D960" t="s">
        <v>10</v>
      </c>
      <c r="E960" t="s">
        <v>11</v>
      </c>
      <c r="F960">
        <v>8.6790000000000003</v>
      </c>
      <c r="G960">
        <v>8.3439999999999994</v>
      </c>
      <c r="H960">
        <v>8.3559999999999999</v>
      </c>
      <c r="I960">
        <v>8.4749999999999996</v>
      </c>
      <c r="J960">
        <v>8.6159999999999997</v>
      </c>
      <c r="K960">
        <v>8.7949999999999999</v>
      </c>
      <c r="L960">
        <v>9.82</v>
      </c>
      <c r="M960">
        <v>9.9990000000000006</v>
      </c>
      <c r="N960">
        <v>8.8729999999999993</v>
      </c>
      <c r="O960">
        <v>11.471</v>
      </c>
      <c r="P960">
        <v>11.301</v>
      </c>
    </row>
    <row r="961" spans="1:16" x14ac:dyDescent="0.35">
      <c r="A961" t="s">
        <v>173</v>
      </c>
      <c r="B961" t="s">
        <v>6</v>
      </c>
      <c r="C961" t="s">
        <v>14</v>
      </c>
      <c r="D961" t="s">
        <v>12</v>
      </c>
      <c r="E961" t="s">
        <v>13</v>
      </c>
      <c r="F961">
        <v>12.351000000000001</v>
      </c>
      <c r="G961">
        <v>11.843</v>
      </c>
      <c r="H961">
        <v>11.791</v>
      </c>
      <c r="I961">
        <v>11.874000000000001</v>
      </c>
      <c r="J961">
        <v>11.977</v>
      </c>
      <c r="K961">
        <v>12.117000000000001</v>
      </c>
      <c r="L961">
        <v>13.435</v>
      </c>
      <c r="M961">
        <v>13.455</v>
      </c>
      <c r="N961">
        <v>12.167999999999999</v>
      </c>
      <c r="O961">
        <v>15.215999999999999</v>
      </c>
      <c r="P961">
        <v>15.101000000000001</v>
      </c>
    </row>
    <row r="962" spans="1:16" x14ac:dyDescent="0.35">
      <c r="A962" t="s">
        <v>174</v>
      </c>
      <c r="B962" t="s">
        <v>6</v>
      </c>
      <c r="C962" t="s">
        <v>7</v>
      </c>
      <c r="D962" t="s">
        <v>8</v>
      </c>
      <c r="E962" t="s">
        <v>9</v>
      </c>
      <c r="F962">
        <v>29.928999999999998</v>
      </c>
      <c r="G962">
        <v>20.756</v>
      </c>
      <c r="H962">
        <v>37.338000000000001</v>
      </c>
      <c r="I962">
        <v>37.33</v>
      </c>
      <c r="J962">
        <v>36.567</v>
      </c>
      <c r="K962">
        <v>36.26</v>
      </c>
      <c r="L962">
        <v>42.3</v>
      </c>
      <c r="M962">
        <v>40.380000000000003</v>
      </c>
      <c r="N962">
        <v>39.715000000000003</v>
      </c>
      <c r="O962">
        <v>38.984000000000002</v>
      </c>
      <c r="P962">
        <v>38.110999999999997</v>
      </c>
    </row>
    <row r="963" spans="1:16" x14ac:dyDescent="0.35">
      <c r="A963" t="s">
        <v>174</v>
      </c>
      <c r="B963" t="s">
        <v>6</v>
      </c>
      <c r="C963" t="s">
        <v>7</v>
      </c>
      <c r="D963" t="s">
        <v>10</v>
      </c>
      <c r="E963" t="s">
        <v>11</v>
      </c>
      <c r="F963">
        <v>9.0340000000000007</v>
      </c>
      <c r="G963">
        <v>9.8610000000000007</v>
      </c>
      <c r="H963">
        <v>6.59</v>
      </c>
      <c r="I963">
        <v>6.5620000000000003</v>
      </c>
      <c r="J963">
        <v>6.3710000000000004</v>
      </c>
      <c r="K963">
        <v>6.2480000000000002</v>
      </c>
      <c r="L963">
        <v>7.2050000000000001</v>
      </c>
      <c r="M963">
        <v>7.1779999999999999</v>
      </c>
      <c r="N963">
        <v>7.0640000000000001</v>
      </c>
      <c r="O963">
        <v>6.9130000000000003</v>
      </c>
      <c r="P963">
        <v>6.7329999999999997</v>
      </c>
    </row>
    <row r="964" spans="1:16" x14ac:dyDescent="0.35">
      <c r="A964" t="s">
        <v>174</v>
      </c>
      <c r="B964" t="s">
        <v>6</v>
      </c>
      <c r="C964" t="s">
        <v>7</v>
      </c>
      <c r="D964" t="s">
        <v>12</v>
      </c>
      <c r="E964" t="s">
        <v>13</v>
      </c>
      <c r="F964">
        <v>12.007999999999999</v>
      </c>
      <c r="G964">
        <v>11.446999999999999</v>
      </c>
      <c r="H964">
        <v>11.166</v>
      </c>
      <c r="I964">
        <v>11.108000000000001</v>
      </c>
      <c r="J964">
        <v>10.813000000000001</v>
      </c>
      <c r="K964">
        <v>10.62</v>
      </c>
      <c r="L964">
        <v>12.113</v>
      </c>
      <c r="M964">
        <v>11.746</v>
      </c>
      <c r="N964">
        <v>11.512</v>
      </c>
      <c r="O964">
        <v>11.257</v>
      </c>
      <c r="P964">
        <v>10.93</v>
      </c>
    </row>
    <row r="965" spans="1:16" x14ac:dyDescent="0.35">
      <c r="A965" t="s">
        <v>174</v>
      </c>
      <c r="B965" t="s">
        <v>6</v>
      </c>
      <c r="C965" t="s">
        <v>14</v>
      </c>
      <c r="D965" t="s">
        <v>8</v>
      </c>
      <c r="E965" t="s">
        <v>9</v>
      </c>
      <c r="F965">
        <v>7.5949999999999998</v>
      </c>
      <c r="G965">
        <v>8.5809999999999995</v>
      </c>
      <c r="H965">
        <v>17.920999999999999</v>
      </c>
      <c r="I965">
        <v>17.832000000000001</v>
      </c>
      <c r="J965">
        <v>17.471</v>
      </c>
      <c r="K965">
        <v>17.170000000000002</v>
      </c>
      <c r="L965">
        <v>20.093</v>
      </c>
      <c r="M965">
        <v>19.437999999999999</v>
      </c>
      <c r="N965">
        <v>18.763000000000002</v>
      </c>
      <c r="O965">
        <v>18.25</v>
      </c>
      <c r="P965">
        <v>17.654</v>
      </c>
    </row>
    <row r="966" spans="1:16" x14ac:dyDescent="0.35">
      <c r="A966" t="s">
        <v>174</v>
      </c>
      <c r="B966" t="s">
        <v>6</v>
      </c>
      <c r="C966" t="s">
        <v>14</v>
      </c>
      <c r="D966" t="s">
        <v>10</v>
      </c>
      <c r="E966" t="s">
        <v>11</v>
      </c>
      <c r="F966">
        <v>2.774</v>
      </c>
      <c r="G966">
        <v>3.532</v>
      </c>
      <c r="H966">
        <v>3.2349999999999999</v>
      </c>
      <c r="I966">
        <v>3.206</v>
      </c>
      <c r="J966">
        <v>3.1110000000000002</v>
      </c>
      <c r="K966">
        <v>3.0219999999999998</v>
      </c>
      <c r="L966">
        <v>3.7090000000000001</v>
      </c>
      <c r="M966">
        <v>3.6869999999999998</v>
      </c>
      <c r="N966">
        <v>3.3969999999999998</v>
      </c>
      <c r="O966">
        <v>3.2749999999999999</v>
      </c>
      <c r="P966">
        <v>3.13</v>
      </c>
    </row>
    <row r="967" spans="1:16" x14ac:dyDescent="0.35">
      <c r="A967" t="s">
        <v>174</v>
      </c>
      <c r="B967" t="s">
        <v>6</v>
      </c>
      <c r="C967" t="s">
        <v>14</v>
      </c>
      <c r="D967" t="s">
        <v>12</v>
      </c>
      <c r="E967" t="s">
        <v>13</v>
      </c>
      <c r="F967">
        <v>3.5790000000000002</v>
      </c>
      <c r="G967">
        <v>4.3789999999999996</v>
      </c>
      <c r="H967">
        <v>5.7089999999999996</v>
      </c>
      <c r="I967">
        <v>5.6760000000000002</v>
      </c>
      <c r="J967">
        <v>5.508</v>
      </c>
      <c r="K967">
        <v>5.3979999999999997</v>
      </c>
      <c r="L967">
        <v>6.3860000000000001</v>
      </c>
      <c r="M967">
        <v>6.2530000000000001</v>
      </c>
      <c r="N967">
        <v>5.89</v>
      </c>
      <c r="O967">
        <v>5.694</v>
      </c>
      <c r="P967">
        <v>5.452</v>
      </c>
    </row>
    <row r="968" spans="1:16" x14ac:dyDescent="0.35">
      <c r="A968" t="s">
        <v>175</v>
      </c>
      <c r="B968" t="s">
        <v>6</v>
      </c>
      <c r="C968" t="s">
        <v>7</v>
      </c>
      <c r="D968" t="s">
        <v>8</v>
      </c>
      <c r="E968" t="s">
        <v>9</v>
      </c>
      <c r="F968">
        <v>21.401</v>
      </c>
      <c r="G968">
        <v>19.53</v>
      </c>
      <c r="H968">
        <v>17.248999999999999</v>
      </c>
      <c r="I968">
        <v>16.998999999999999</v>
      </c>
      <c r="J968">
        <v>16.3</v>
      </c>
      <c r="K968">
        <v>19.734999999999999</v>
      </c>
      <c r="L968">
        <v>22.818000000000001</v>
      </c>
      <c r="M968">
        <v>24.111000000000001</v>
      </c>
      <c r="N968">
        <v>23.501000000000001</v>
      </c>
      <c r="O968">
        <v>21.902000000000001</v>
      </c>
      <c r="P968">
        <v>23.632999999999999</v>
      </c>
    </row>
    <row r="969" spans="1:16" x14ac:dyDescent="0.35">
      <c r="A969" t="s">
        <v>175</v>
      </c>
      <c r="B969" t="s">
        <v>6</v>
      </c>
      <c r="C969" t="s">
        <v>7</v>
      </c>
      <c r="D969" t="s">
        <v>10</v>
      </c>
      <c r="E969" t="s">
        <v>11</v>
      </c>
      <c r="F969">
        <v>5.5519999999999996</v>
      </c>
      <c r="G969">
        <v>5.4340000000000002</v>
      </c>
      <c r="H969">
        <v>5.0579999999999998</v>
      </c>
      <c r="I969">
        <v>4.9889999999999999</v>
      </c>
      <c r="J969">
        <v>4.8860000000000001</v>
      </c>
      <c r="K969">
        <v>5.2530000000000001</v>
      </c>
      <c r="L969">
        <v>6.5069999999999997</v>
      </c>
      <c r="M969">
        <v>7.0970000000000004</v>
      </c>
      <c r="N969">
        <v>5.8090000000000002</v>
      </c>
      <c r="O969">
        <v>5.7590000000000003</v>
      </c>
      <c r="P969">
        <v>6.5439999999999996</v>
      </c>
    </row>
    <row r="970" spans="1:16" x14ac:dyDescent="0.35">
      <c r="A970" t="s">
        <v>175</v>
      </c>
      <c r="B970" t="s">
        <v>6</v>
      </c>
      <c r="C970" t="s">
        <v>7</v>
      </c>
      <c r="D970" t="s">
        <v>12</v>
      </c>
      <c r="E970" t="s">
        <v>13</v>
      </c>
      <c r="F970">
        <v>7.6870000000000003</v>
      </c>
      <c r="G970">
        <v>7.2880000000000003</v>
      </c>
      <c r="H970">
        <v>6.5860000000000003</v>
      </c>
      <c r="I970">
        <v>6.4409999999999998</v>
      </c>
      <c r="J970">
        <v>6.234</v>
      </c>
      <c r="K970">
        <v>6.9560000000000004</v>
      </c>
      <c r="L970">
        <v>8.2850000000000001</v>
      </c>
      <c r="M970">
        <v>9.048</v>
      </c>
      <c r="N970">
        <v>7.9089999999999998</v>
      </c>
      <c r="O970">
        <v>7.7279999999999998</v>
      </c>
      <c r="P970">
        <v>8.6609999999999996</v>
      </c>
    </row>
    <row r="971" spans="1:16" x14ac:dyDescent="0.35">
      <c r="A971" t="s">
        <v>175</v>
      </c>
      <c r="B971" t="s">
        <v>6</v>
      </c>
      <c r="C971" t="s">
        <v>14</v>
      </c>
      <c r="D971" t="s">
        <v>8</v>
      </c>
      <c r="E971" t="s">
        <v>9</v>
      </c>
      <c r="F971">
        <v>24.120999999999999</v>
      </c>
      <c r="G971">
        <v>21.14</v>
      </c>
      <c r="H971">
        <v>20.446999999999999</v>
      </c>
      <c r="I971">
        <v>18.809000000000001</v>
      </c>
      <c r="J971">
        <v>18.553000000000001</v>
      </c>
      <c r="K971">
        <v>20.594999999999999</v>
      </c>
      <c r="L971">
        <v>25.053000000000001</v>
      </c>
      <c r="M971">
        <v>25.222999999999999</v>
      </c>
      <c r="N971">
        <v>20.042000000000002</v>
      </c>
      <c r="O971">
        <v>22.794</v>
      </c>
      <c r="P971">
        <v>24.666</v>
      </c>
    </row>
    <row r="972" spans="1:16" x14ac:dyDescent="0.35">
      <c r="A972" t="s">
        <v>175</v>
      </c>
      <c r="B972" t="s">
        <v>6</v>
      </c>
      <c r="C972" t="s">
        <v>14</v>
      </c>
      <c r="D972" t="s">
        <v>10</v>
      </c>
      <c r="E972" t="s">
        <v>11</v>
      </c>
      <c r="F972">
        <v>5.8659999999999997</v>
      </c>
      <c r="G972">
        <v>5.6639999999999997</v>
      </c>
      <c r="H972">
        <v>5.5739999999999998</v>
      </c>
      <c r="I972">
        <v>5.415</v>
      </c>
      <c r="J972">
        <v>4.9610000000000003</v>
      </c>
      <c r="K972">
        <v>4.9669999999999996</v>
      </c>
      <c r="L972">
        <v>6.27</v>
      </c>
      <c r="M972">
        <v>6.3540000000000001</v>
      </c>
      <c r="N972">
        <v>5.1760000000000002</v>
      </c>
      <c r="O972">
        <v>5.6550000000000002</v>
      </c>
      <c r="P972">
        <v>6.5259999999999998</v>
      </c>
    </row>
    <row r="973" spans="1:16" x14ac:dyDescent="0.35">
      <c r="A973" t="s">
        <v>175</v>
      </c>
      <c r="B973" t="s">
        <v>6</v>
      </c>
      <c r="C973" t="s">
        <v>14</v>
      </c>
      <c r="D973" t="s">
        <v>12</v>
      </c>
      <c r="E973" t="s">
        <v>13</v>
      </c>
      <c r="F973">
        <v>8.1869999999999994</v>
      </c>
      <c r="G973">
        <v>7.5579999999999998</v>
      </c>
      <c r="H973">
        <v>7.3550000000000004</v>
      </c>
      <c r="I973">
        <v>6.9720000000000004</v>
      </c>
      <c r="J973">
        <v>6.4740000000000002</v>
      </c>
      <c r="K973">
        <v>6.7160000000000002</v>
      </c>
      <c r="L973">
        <v>8.2949999999999999</v>
      </c>
      <c r="M973">
        <v>8.4280000000000008</v>
      </c>
      <c r="N973">
        <v>6.9290000000000003</v>
      </c>
      <c r="O973">
        <v>7.7409999999999997</v>
      </c>
      <c r="P973">
        <v>8.7530000000000001</v>
      </c>
    </row>
    <row r="974" spans="1:16" x14ac:dyDescent="0.35">
      <c r="A974" t="s">
        <v>176</v>
      </c>
      <c r="B974" t="s">
        <v>6</v>
      </c>
      <c r="C974" t="s">
        <v>7</v>
      </c>
      <c r="D974" t="s">
        <v>8</v>
      </c>
      <c r="E974" t="s">
        <v>9</v>
      </c>
      <c r="F974">
        <v>8.5630000000000006</v>
      </c>
      <c r="G974">
        <v>8.4060000000000006</v>
      </c>
      <c r="H974">
        <v>8.4019999999999992</v>
      </c>
      <c r="I974">
        <v>7.9870000000000001</v>
      </c>
      <c r="J974">
        <v>7.444</v>
      </c>
      <c r="K974">
        <v>7.1589999999999998</v>
      </c>
      <c r="L974">
        <v>8</v>
      </c>
      <c r="M974">
        <v>8.7560000000000002</v>
      </c>
      <c r="N974">
        <v>7.5209999999999999</v>
      </c>
      <c r="O974">
        <v>6.63</v>
      </c>
      <c r="P974">
        <v>6.52</v>
      </c>
    </row>
    <row r="975" spans="1:16" x14ac:dyDescent="0.35">
      <c r="A975" t="s">
        <v>176</v>
      </c>
      <c r="B975" t="s">
        <v>6</v>
      </c>
      <c r="C975" t="s">
        <v>7</v>
      </c>
      <c r="D975" t="s">
        <v>10</v>
      </c>
      <c r="E975" t="s">
        <v>11</v>
      </c>
      <c r="F975">
        <v>4.4039999999999999</v>
      </c>
      <c r="G975">
        <v>4.3440000000000003</v>
      </c>
      <c r="H975">
        <v>4.4690000000000003</v>
      </c>
      <c r="I975">
        <v>4.6139999999999999</v>
      </c>
      <c r="J975">
        <v>4.7560000000000002</v>
      </c>
      <c r="K975">
        <v>4.359</v>
      </c>
      <c r="L975">
        <v>4.5880000000000001</v>
      </c>
      <c r="M975">
        <v>4.8470000000000004</v>
      </c>
      <c r="N975">
        <v>4.1779999999999999</v>
      </c>
      <c r="O975">
        <v>3.7629999999999999</v>
      </c>
      <c r="P975">
        <v>3.7829999999999999</v>
      </c>
    </row>
    <row r="976" spans="1:16" x14ac:dyDescent="0.35">
      <c r="A976" t="s">
        <v>176</v>
      </c>
      <c r="B976" t="s">
        <v>6</v>
      </c>
      <c r="C976" t="s">
        <v>7</v>
      </c>
      <c r="D976" t="s">
        <v>12</v>
      </c>
      <c r="E976" t="s">
        <v>13</v>
      </c>
      <c r="F976">
        <v>4.9909999999999997</v>
      </c>
      <c r="G976">
        <v>4.9119999999999999</v>
      </c>
      <c r="H976">
        <v>5.0110000000000001</v>
      </c>
      <c r="I976">
        <v>5.0629999999999997</v>
      </c>
      <c r="J976">
        <v>5.1050000000000004</v>
      </c>
      <c r="K976">
        <v>4.7089999999999996</v>
      </c>
      <c r="L976">
        <v>5.0010000000000003</v>
      </c>
      <c r="M976">
        <v>5.3129999999999997</v>
      </c>
      <c r="N976">
        <v>4.5720000000000001</v>
      </c>
      <c r="O976">
        <v>4.0990000000000002</v>
      </c>
      <c r="P976">
        <v>4.1040000000000001</v>
      </c>
    </row>
    <row r="977" spans="1:16" x14ac:dyDescent="0.35">
      <c r="A977" t="s">
        <v>176</v>
      </c>
      <c r="B977" t="s">
        <v>6</v>
      </c>
      <c r="C977" t="s">
        <v>14</v>
      </c>
      <c r="D977" t="s">
        <v>8</v>
      </c>
      <c r="E977" t="s">
        <v>9</v>
      </c>
      <c r="F977">
        <v>8.6449999999999996</v>
      </c>
      <c r="G977">
        <v>9.2279999999999998</v>
      </c>
      <c r="H977">
        <v>8.7530000000000001</v>
      </c>
      <c r="I977">
        <v>8.1300000000000008</v>
      </c>
      <c r="J977">
        <v>8.375</v>
      </c>
      <c r="K977">
        <v>8.76</v>
      </c>
      <c r="L977">
        <v>9.1609999999999996</v>
      </c>
      <c r="M977">
        <v>8.8940000000000001</v>
      </c>
      <c r="N977">
        <v>7.476</v>
      </c>
      <c r="O977">
        <v>6.8109999999999999</v>
      </c>
      <c r="P977">
        <v>6.9560000000000004</v>
      </c>
    </row>
    <row r="978" spans="1:16" x14ac:dyDescent="0.35">
      <c r="A978" t="s">
        <v>176</v>
      </c>
      <c r="B978" t="s">
        <v>6</v>
      </c>
      <c r="C978" t="s">
        <v>14</v>
      </c>
      <c r="D978" t="s">
        <v>10</v>
      </c>
      <c r="E978" t="s">
        <v>11</v>
      </c>
      <c r="F978">
        <v>4.1050000000000004</v>
      </c>
      <c r="G978">
        <v>4.0599999999999996</v>
      </c>
      <c r="H978">
        <v>4.2850000000000001</v>
      </c>
      <c r="I978">
        <v>4.0599999999999996</v>
      </c>
      <c r="J978">
        <v>3.8090000000000002</v>
      </c>
      <c r="K978">
        <v>3.4889999999999999</v>
      </c>
      <c r="L978">
        <v>4.08</v>
      </c>
      <c r="M978">
        <v>4.391</v>
      </c>
      <c r="N978">
        <v>3.617</v>
      </c>
      <c r="O978">
        <v>3.198</v>
      </c>
      <c r="P978">
        <v>3.1840000000000002</v>
      </c>
    </row>
    <row r="979" spans="1:16" x14ac:dyDescent="0.35">
      <c r="A979" t="s">
        <v>176</v>
      </c>
      <c r="B979" t="s">
        <v>6</v>
      </c>
      <c r="C979" t="s">
        <v>14</v>
      </c>
      <c r="D979" t="s">
        <v>12</v>
      </c>
      <c r="E979" t="s">
        <v>13</v>
      </c>
      <c r="F979">
        <v>4.6909999999999998</v>
      </c>
      <c r="G979">
        <v>4.702</v>
      </c>
      <c r="H979">
        <v>4.8410000000000002</v>
      </c>
      <c r="I979">
        <v>4.5720000000000001</v>
      </c>
      <c r="J979">
        <v>4.3659999999999997</v>
      </c>
      <c r="K979">
        <v>4.109</v>
      </c>
      <c r="L979">
        <v>4.6609999999999996</v>
      </c>
      <c r="M979">
        <v>4.9130000000000003</v>
      </c>
      <c r="N979">
        <v>4.0620000000000003</v>
      </c>
      <c r="O979">
        <v>3.609</v>
      </c>
      <c r="P979">
        <v>3.609</v>
      </c>
    </row>
    <row r="980" spans="1:16" x14ac:dyDescent="0.35">
      <c r="A980" t="s">
        <v>177</v>
      </c>
      <c r="B980" t="s">
        <v>6</v>
      </c>
      <c r="C980" t="s">
        <v>7</v>
      </c>
      <c r="D980" t="s">
        <v>8</v>
      </c>
      <c r="E980" t="s">
        <v>9</v>
      </c>
      <c r="F980">
        <v>55.683</v>
      </c>
      <c r="G980">
        <v>55.427999999999997</v>
      </c>
      <c r="H980">
        <v>54.581000000000003</v>
      </c>
      <c r="I980">
        <v>53.844000000000001</v>
      </c>
      <c r="J980">
        <v>53.139000000000003</v>
      </c>
      <c r="K980">
        <v>52.395000000000003</v>
      </c>
      <c r="L980">
        <v>58.048000000000002</v>
      </c>
      <c r="M980">
        <v>55.533000000000001</v>
      </c>
      <c r="N980">
        <v>53.334000000000003</v>
      </c>
      <c r="O980">
        <v>52.887</v>
      </c>
      <c r="P980">
        <v>52.587000000000003</v>
      </c>
    </row>
    <row r="981" spans="1:16" x14ac:dyDescent="0.35">
      <c r="A981" t="s">
        <v>177</v>
      </c>
      <c r="B981" t="s">
        <v>6</v>
      </c>
      <c r="C981" t="s">
        <v>7</v>
      </c>
      <c r="D981" t="s">
        <v>10</v>
      </c>
      <c r="E981" t="s">
        <v>11</v>
      </c>
      <c r="F981">
        <v>20.850999999999999</v>
      </c>
      <c r="G981">
        <v>20.273</v>
      </c>
      <c r="H981">
        <v>19.602</v>
      </c>
      <c r="I981">
        <v>19.152999999999999</v>
      </c>
      <c r="J981">
        <v>18.802</v>
      </c>
      <c r="K981">
        <v>18.437000000000001</v>
      </c>
      <c r="L981">
        <v>20.193000000000001</v>
      </c>
      <c r="M981">
        <v>20.154</v>
      </c>
      <c r="N981">
        <v>19.315000000000001</v>
      </c>
      <c r="O981">
        <v>18.919</v>
      </c>
      <c r="P981">
        <v>18.681999999999999</v>
      </c>
    </row>
    <row r="982" spans="1:16" x14ac:dyDescent="0.35">
      <c r="A982" t="s">
        <v>177</v>
      </c>
      <c r="B982" t="s">
        <v>6</v>
      </c>
      <c r="C982" t="s">
        <v>7</v>
      </c>
      <c r="D982" t="s">
        <v>12</v>
      </c>
      <c r="E982" t="s">
        <v>13</v>
      </c>
      <c r="F982">
        <v>26.867000000000001</v>
      </c>
      <c r="G982">
        <v>26.158000000000001</v>
      </c>
      <c r="H982">
        <v>25.535</v>
      </c>
      <c r="I982">
        <v>25.222000000000001</v>
      </c>
      <c r="J982">
        <v>25.029</v>
      </c>
      <c r="K982">
        <v>24.783000000000001</v>
      </c>
      <c r="L982">
        <v>27.242000000000001</v>
      </c>
      <c r="M982">
        <v>26.885000000000002</v>
      </c>
      <c r="N982">
        <v>25.673999999999999</v>
      </c>
      <c r="O982">
        <v>25.288</v>
      </c>
      <c r="P982">
        <v>24.986999999999998</v>
      </c>
    </row>
    <row r="983" spans="1:16" x14ac:dyDescent="0.35">
      <c r="A983" t="s">
        <v>177</v>
      </c>
      <c r="B983" t="s">
        <v>6</v>
      </c>
      <c r="C983" t="s">
        <v>14</v>
      </c>
      <c r="D983" t="s">
        <v>8</v>
      </c>
      <c r="E983" t="s">
        <v>9</v>
      </c>
      <c r="F983">
        <v>33.496000000000002</v>
      </c>
      <c r="G983">
        <v>32.784999999999997</v>
      </c>
      <c r="H983">
        <v>31.712</v>
      </c>
      <c r="I983">
        <v>30.856999999999999</v>
      </c>
      <c r="J983">
        <v>30.138999999999999</v>
      </c>
      <c r="K983">
        <v>29.466999999999999</v>
      </c>
      <c r="L983">
        <v>33.438000000000002</v>
      </c>
      <c r="M983">
        <v>32.015000000000001</v>
      </c>
      <c r="N983">
        <v>30.234999999999999</v>
      </c>
      <c r="O983">
        <v>29.512</v>
      </c>
      <c r="P983">
        <v>29.202000000000002</v>
      </c>
    </row>
    <row r="984" spans="1:16" x14ac:dyDescent="0.35">
      <c r="A984" t="s">
        <v>177</v>
      </c>
      <c r="B984" t="s">
        <v>6</v>
      </c>
      <c r="C984" t="s">
        <v>14</v>
      </c>
      <c r="D984" t="s">
        <v>10</v>
      </c>
      <c r="E984" t="s">
        <v>11</v>
      </c>
      <c r="F984">
        <v>6.9489999999999998</v>
      </c>
      <c r="G984">
        <v>6.6040000000000001</v>
      </c>
      <c r="H984">
        <v>6.2389999999999999</v>
      </c>
      <c r="I984">
        <v>5.9969999999999999</v>
      </c>
      <c r="J984">
        <v>5.8179999999999996</v>
      </c>
      <c r="K984">
        <v>5.6440000000000001</v>
      </c>
      <c r="L984">
        <v>6.8339999999999996</v>
      </c>
      <c r="M984">
        <v>6.7880000000000003</v>
      </c>
      <c r="N984">
        <v>5.9059999999999997</v>
      </c>
      <c r="O984">
        <v>5.6769999999999996</v>
      </c>
      <c r="P984">
        <v>5.57</v>
      </c>
    </row>
    <row r="985" spans="1:16" x14ac:dyDescent="0.35">
      <c r="A985" t="s">
        <v>177</v>
      </c>
      <c r="B985" t="s">
        <v>6</v>
      </c>
      <c r="C985" t="s">
        <v>14</v>
      </c>
      <c r="D985" t="s">
        <v>12</v>
      </c>
      <c r="E985" t="s">
        <v>13</v>
      </c>
      <c r="F985">
        <v>12.090999999999999</v>
      </c>
      <c r="G985">
        <v>11.667</v>
      </c>
      <c r="H985">
        <v>11.295999999999999</v>
      </c>
      <c r="I985">
        <v>11.115</v>
      </c>
      <c r="J985">
        <v>11.004</v>
      </c>
      <c r="K985">
        <v>10.859</v>
      </c>
      <c r="L985">
        <v>12.618</v>
      </c>
      <c r="M985">
        <v>12.420999999999999</v>
      </c>
      <c r="N985">
        <v>11.154999999999999</v>
      </c>
      <c r="O985">
        <v>10.819000000000001</v>
      </c>
      <c r="P985">
        <v>10.601000000000001</v>
      </c>
    </row>
    <row r="986" spans="1:16" x14ac:dyDescent="0.35">
      <c r="A986" t="s">
        <v>178</v>
      </c>
      <c r="B986" t="s">
        <v>6</v>
      </c>
      <c r="C986" t="s">
        <v>7</v>
      </c>
      <c r="D986" t="s">
        <v>8</v>
      </c>
      <c r="E986" t="s">
        <v>9</v>
      </c>
      <c r="F986">
        <v>12.21</v>
      </c>
      <c r="G986">
        <v>11.632</v>
      </c>
      <c r="H986">
        <v>12.552</v>
      </c>
      <c r="I986">
        <v>12.35</v>
      </c>
      <c r="J986">
        <v>11.609</v>
      </c>
      <c r="K986">
        <v>12.419</v>
      </c>
      <c r="L986">
        <v>11.962999999999999</v>
      </c>
      <c r="M986">
        <v>12.103999999999999</v>
      </c>
      <c r="N986">
        <v>12.516999999999999</v>
      </c>
      <c r="O986">
        <v>12.569000000000001</v>
      </c>
      <c r="P986">
        <v>12.555999999999999</v>
      </c>
    </row>
    <row r="987" spans="1:16" x14ac:dyDescent="0.35">
      <c r="A987" t="s">
        <v>178</v>
      </c>
      <c r="B987" t="s">
        <v>6</v>
      </c>
      <c r="C987" t="s">
        <v>7</v>
      </c>
      <c r="D987" t="s">
        <v>10</v>
      </c>
      <c r="E987" t="s">
        <v>11</v>
      </c>
      <c r="F987">
        <v>2.718</v>
      </c>
      <c r="G987">
        <v>2.645</v>
      </c>
      <c r="H987">
        <v>2.7170000000000001</v>
      </c>
      <c r="I987">
        <v>2.581</v>
      </c>
      <c r="J987">
        <v>2.6709999999999998</v>
      </c>
      <c r="K987">
        <v>2.714</v>
      </c>
      <c r="L987">
        <v>2.984</v>
      </c>
      <c r="M987">
        <v>2.9510000000000001</v>
      </c>
      <c r="N987">
        <v>2.6960000000000002</v>
      </c>
      <c r="O987">
        <v>2.7509999999999999</v>
      </c>
      <c r="P987">
        <v>2.758</v>
      </c>
    </row>
    <row r="988" spans="1:16" x14ac:dyDescent="0.35">
      <c r="A988" t="s">
        <v>178</v>
      </c>
      <c r="B988" t="s">
        <v>6</v>
      </c>
      <c r="C988" t="s">
        <v>7</v>
      </c>
      <c r="D988" t="s">
        <v>12</v>
      </c>
      <c r="E988" t="s">
        <v>13</v>
      </c>
      <c r="F988">
        <v>3.56</v>
      </c>
      <c r="G988">
        <v>3.4369999999999998</v>
      </c>
      <c r="H988">
        <v>3.5619999999999998</v>
      </c>
      <c r="I988">
        <v>3.4510000000000001</v>
      </c>
      <c r="J988">
        <v>3.48</v>
      </c>
      <c r="K988">
        <v>3.5790000000000002</v>
      </c>
      <c r="L988">
        <v>3.7509999999999999</v>
      </c>
      <c r="M988">
        <v>3.7</v>
      </c>
      <c r="N988">
        <v>3.4649999999999999</v>
      </c>
      <c r="O988">
        <v>3.4769999999999999</v>
      </c>
      <c r="P988">
        <v>3.4460000000000002</v>
      </c>
    </row>
    <row r="989" spans="1:16" x14ac:dyDescent="0.35">
      <c r="A989" t="s">
        <v>178</v>
      </c>
      <c r="B989" t="s">
        <v>6</v>
      </c>
      <c r="C989" t="s">
        <v>14</v>
      </c>
      <c r="D989" t="s">
        <v>8</v>
      </c>
      <c r="E989" t="s">
        <v>9</v>
      </c>
      <c r="F989">
        <v>13.002000000000001</v>
      </c>
      <c r="G989">
        <v>12.32</v>
      </c>
      <c r="H989">
        <v>11.657</v>
      </c>
      <c r="I989">
        <v>11.48</v>
      </c>
      <c r="J989">
        <v>11.221</v>
      </c>
      <c r="K989">
        <v>11.465999999999999</v>
      </c>
      <c r="L989">
        <v>11.236000000000001</v>
      </c>
      <c r="M989">
        <v>11.202</v>
      </c>
      <c r="N989">
        <v>11.462</v>
      </c>
      <c r="O989">
        <v>11.474</v>
      </c>
      <c r="P989">
        <v>11.458</v>
      </c>
    </row>
    <row r="990" spans="1:16" x14ac:dyDescent="0.35">
      <c r="A990" t="s">
        <v>178</v>
      </c>
      <c r="B990" t="s">
        <v>6</v>
      </c>
      <c r="C990" t="s">
        <v>14</v>
      </c>
      <c r="D990" t="s">
        <v>10</v>
      </c>
      <c r="E990" t="s">
        <v>11</v>
      </c>
      <c r="F990">
        <v>3.5840000000000001</v>
      </c>
      <c r="G990">
        <v>3.38</v>
      </c>
      <c r="H990">
        <v>3.5470000000000002</v>
      </c>
      <c r="I990">
        <v>3.3740000000000001</v>
      </c>
      <c r="J990">
        <v>3.2690000000000001</v>
      </c>
      <c r="K990">
        <v>3.1819999999999999</v>
      </c>
      <c r="L990">
        <v>3.2829999999999999</v>
      </c>
      <c r="M990">
        <v>3.298</v>
      </c>
      <c r="N990">
        <v>3.1339999999999999</v>
      </c>
      <c r="O990">
        <v>3.1970000000000001</v>
      </c>
      <c r="P990">
        <v>3.1909999999999998</v>
      </c>
    </row>
    <row r="991" spans="1:16" x14ac:dyDescent="0.35">
      <c r="A991" t="s">
        <v>178</v>
      </c>
      <c r="B991" t="s">
        <v>6</v>
      </c>
      <c r="C991" t="s">
        <v>14</v>
      </c>
      <c r="D991" t="s">
        <v>12</v>
      </c>
      <c r="E991" t="s">
        <v>13</v>
      </c>
      <c r="F991">
        <v>4.2699999999999996</v>
      </c>
      <c r="G991">
        <v>4.0460000000000003</v>
      </c>
      <c r="H991">
        <v>4.18</v>
      </c>
      <c r="I991">
        <v>4.0010000000000003</v>
      </c>
      <c r="J991">
        <v>3.89</v>
      </c>
      <c r="K991">
        <v>3.8490000000000002</v>
      </c>
      <c r="L991">
        <v>3.91</v>
      </c>
      <c r="M991">
        <v>3.891</v>
      </c>
      <c r="N991">
        <v>3.7309999999999999</v>
      </c>
      <c r="O991">
        <v>3.76</v>
      </c>
      <c r="P991">
        <v>3.7250000000000001</v>
      </c>
    </row>
    <row r="992" spans="1:16" x14ac:dyDescent="0.35">
      <c r="A992" t="s">
        <v>179</v>
      </c>
      <c r="B992" t="s">
        <v>6</v>
      </c>
      <c r="C992" t="s">
        <v>7</v>
      </c>
      <c r="D992" t="s">
        <v>8</v>
      </c>
      <c r="E992" t="s">
        <v>9</v>
      </c>
      <c r="F992">
        <v>15.726000000000001</v>
      </c>
      <c r="G992">
        <v>14.368</v>
      </c>
      <c r="H992">
        <v>12.581</v>
      </c>
      <c r="I992">
        <v>12.541</v>
      </c>
      <c r="J992">
        <v>12.596</v>
      </c>
      <c r="K992">
        <v>12.086</v>
      </c>
      <c r="L992">
        <v>14.086</v>
      </c>
      <c r="M992">
        <v>14.754</v>
      </c>
      <c r="N992">
        <v>13.805</v>
      </c>
      <c r="O992">
        <v>13.523</v>
      </c>
      <c r="P992">
        <v>13.574999999999999</v>
      </c>
    </row>
    <row r="993" spans="1:16" x14ac:dyDescent="0.35">
      <c r="A993" t="s">
        <v>179</v>
      </c>
      <c r="B993" t="s">
        <v>6</v>
      </c>
      <c r="C993" t="s">
        <v>7</v>
      </c>
      <c r="D993" t="s">
        <v>10</v>
      </c>
      <c r="E993" t="s">
        <v>11</v>
      </c>
      <c r="F993">
        <v>4.2619999999999996</v>
      </c>
      <c r="G993">
        <v>3.867</v>
      </c>
      <c r="H993">
        <v>3.5590000000000002</v>
      </c>
      <c r="I993">
        <v>3.605</v>
      </c>
      <c r="J993">
        <v>3.62</v>
      </c>
      <c r="K993">
        <v>3.782</v>
      </c>
      <c r="L993">
        <v>3.62</v>
      </c>
      <c r="M993">
        <v>3.778</v>
      </c>
      <c r="N993">
        <v>3.6880000000000002</v>
      </c>
      <c r="O993">
        <v>3.6680000000000001</v>
      </c>
      <c r="P993">
        <v>3.762</v>
      </c>
    </row>
    <row r="994" spans="1:16" x14ac:dyDescent="0.35">
      <c r="A994" t="s">
        <v>179</v>
      </c>
      <c r="B994" t="s">
        <v>6</v>
      </c>
      <c r="C994" t="s">
        <v>7</v>
      </c>
      <c r="D994" t="s">
        <v>12</v>
      </c>
      <c r="E994" t="s">
        <v>13</v>
      </c>
      <c r="F994">
        <v>6.8310000000000004</v>
      </c>
      <c r="G994">
        <v>6.1360000000000001</v>
      </c>
      <c r="H994">
        <v>5.4409999999999998</v>
      </c>
      <c r="I994">
        <v>5.4370000000000003</v>
      </c>
      <c r="J994">
        <v>5.4329999999999998</v>
      </c>
      <c r="K994">
        <v>5.43</v>
      </c>
      <c r="L994">
        <v>5.6550000000000002</v>
      </c>
      <c r="M994">
        <v>5.8360000000000003</v>
      </c>
      <c r="N994">
        <v>5.5110000000000001</v>
      </c>
      <c r="O994">
        <v>5.4249999999999998</v>
      </c>
      <c r="P994">
        <v>5.5030000000000001</v>
      </c>
    </row>
    <row r="995" spans="1:16" x14ac:dyDescent="0.35">
      <c r="A995" t="s">
        <v>179</v>
      </c>
      <c r="B995" t="s">
        <v>6</v>
      </c>
      <c r="C995" t="s">
        <v>14</v>
      </c>
      <c r="D995" t="s">
        <v>8</v>
      </c>
      <c r="E995" t="s">
        <v>9</v>
      </c>
      <c r="F995">
        <v>22.175000000000001</v>
      </c>
      <c r="G995">
        <v>20.274999999999999</v>
      </c>
      <c r="H995">
        <v>18.370999999999999</v>
      </c>
      <c r="I995">
        <v>17.588999999999999</v>
      </c>
      <c r="J995">
        <v>17.550999999999998</v>
      </c>
      <c r="K995">
        <v>17.646000000000001</v>
      </c>
      <c r="L995">
        <v>19.856000000000002</v>
      </c>
      <c r="M995">
        <v>20.725000000000001</v>
      </c>
      <c r="N995">
        <v>19.065999999999999</v>
      </c>
      <c r="O995">
        <v>18.898</v>
      </c>
      <c r="P995">
        <v>19.187000000000001</v>
      </c>
    </row>
    <row r="996" spans="1:16" x14ac:dyDescent="0.35">
      <c r="A996" t="s">
        <v>179</v>
      </c>
      <c r="B996" t="s">
        <v>6</v>
      </c>
      <c r="C996" t="s">
        <v>14</v>
      </c>
      <c r="D996" t="s">
        <v>10</v>
      </c>
      <c r="E996" t="s">
        <v>11</v>
      </c>
      <c r="F996">
        <v>6.0119999999999996</v>
      </c>
      <c r="G996">
        <v>5.7549999999999999</v>
      </c>
      <c r="H996">
        <v>5.4749999999999996</v>
      </c>
      <c r="I996">
        <v>5.6820000000000004</v>
      </c>
      <c r="J996">
        <v>5.7169999999999996</v>
      </c>
      <c r="K996">
        <v>5.7290000000000001</v>
      </c>
      <c r="L996">
        <v>5.9480000000000004</v>
      </c>
      <c r="M996">
        <v>6.016</v>
      </c>
      <c r="N996">
        <v>5.78</v>
      </c>
      <c r="O996">
        <v>5.6909999999999998</v>
      </c>
      <c r="P996">
        <v>5.7789999999999999</v>
      </c>
    </row>
    <row r="997" spans="1:16" x14ac:dyDescent="0.35">
      <c r="A997" t="s">
        <v>179</v>
      </c>
      <c r="B997" t="s">
        <v>6</v>
      </c>
      <c r="C997" t="s">
        <v>14</v>
      </c>
      <c r="D997" t="s">
        <v>12</v>
      </c>
      <c r="E997" t="s">
        <v>13</v>
      </c>
      <c r="F997">
        <v>9.0250000000000004</v>
      </c>
      <c r="G997">
        <v>8.42</v>
      </c>
      <c r="H997">
        <v>7.8150000000000004</v>
      </c>
      <c r="I997">
        <v>7.81</v>
      </c>
      <c r="J997">
        <v>7.8029999999999999</v>
      </c>
      <c r="K997">
        <v>7.7990000000000004</v>
      </c>
      <c r="L997">
        <v>8.3239999999999998</v>
      </c>
      <c r="M997">
        <v>8.5039999999999996</v>
      </c>
      <c r="N997">
        <v>7.9260000000000002</v>
      </c>
      <c r="O997">
        <v>7.8140000000000001</v>
      </c>
      <c r="P997">
        <v>7.9340000000000002</v>
      </c>
    </row>
    <row r="998" spans="1:16" x14ac:dyDescent="0.35">
      <c r="A998" t="s">
        <v>180</v>
      </c>
      <c r="B998" t="s">
        <v>6</v>
      </c>
      <c r="C998" t="s">
        <v>7</v>
      </c>
      <c r="D998" t="s">
        <v>8</v>
      </c>
      <c r="E998" t="s">
        <v>9</v>
      </c>
      <c r="F998">
        <v>4.431</v>
      </c>
      <c r="G998">
        <v>4.3639999999999999</v>
      </c>
      <c r="H998">
        <v>4.3650000000000002</v>
      </c>
      <c r="I998">
        <v>4.3529999999999998</v>
      </c>
      <c r="J998">
        <v>4.3579999999999997</v>
      </c>
      <c r="K998">
        <v>4.3620000000000001</v>
      </c>
      <c r="L998">
        <v>4.9059999999999997</v>
      </c>
      <c r="M998">
        <v>4.8680000000000003</v>
      </c>
      <c r="N998">
        <v>4.4400000000000004</v>
      </c>
      <c r="O998">
        <v>4.4349999999999996</v>
      </c>
      <c r="P998">
        <v>4.4320000000000004</v>
      </c>
    </row>
    <row r="999" spans="1:16" x14ac:dyDescent="0.35">
      <c r="A999" t="s">
        <v>180</v>
      </c>
      <c r="B999" t="s">
        <v>6</v>
      </c>
      <c r="C999" t="s">
        <v>7</v>
      </c>
      <c r="D999" t="s">
        <v>10</v>
      </c>
      <c r="E999" t="s">
        <v>11</v>
      </c>
      <c r="F999">
        <v>1.9219999999999999</v>
      </c>
      <c r="G999">
        <v>2.044</v>
      </c>
      <c r="H999">
        <v>2.2240000000000002</v>
      </c>
      <c r="I999">
        <v>2.4060000000000001</v>
      </c>
      <c r="J999">
        <v>2.6240000000000001</v>
      </c>
      <c r="K999">
        <v>2.8660000000000001</v>
      </c>
      <c r="L999">
        <v>3.2389999999999999</v>
      </c>
      <c r="M999">
        <v>3.4060000000000001</v>
      </c>
      <c r="N999">
        <v>3.1960000000000002</v>
      </c>
      <c r="O999">
        <v>3.1059999999999999</v>
      </c>
      <c r="P999">
        <v>3.0569999999999999</v>
      </c>
    </row>
    <row r="1000" spans="1:16" x14ac:dyDescent="0.35">
      <c r="A1000" t="s">
        <v>180</v>
      </c>
      <c r="B1000" t="s">
        <v>6</v>
      </c>
      <c r="C1000" t="s">
        <v>7</v>
      </c>
      <c r="D1000" t="s">
        <v>12</v>
      </c>
      <c r="E1000" t="s">
        <v>13</v>
      </c>
      <c r="F1000">
        <v>2.6869999999999998</v>
      </c>
      <c r="G1000">
        <v>2.738</v>
      </c>
      <c r="H1000">
        <v>2.8519999999999999</v>
      </c>
      <c r="I1000">
        <v>2.9670000000000001</v>
      </c>
      <c r="J1000">
        <v>3.117</v>
      </c>
      <c r="K1000">
        <v>3.2879999999999998</v>
      </c>
      <c r="L1000">
        <v>3.7080000000000002</v>
      </c>
      <c r="M1000">
        <v>3.8170000000000002</v>
      </c>
      <c r="N1000">
        <v>3.5419999999999998</v>
      </c>
      <c r="O1000">
        <v>3.476</v>
      </c>
      <c r="P1000">
        <v>3.4409999999999998</v>
      </c>
    </row>
    <row r="1001" spans="1:16" x14ac:dyDescent="0.35">
      <c r="A1001" t="s">
        <v>180</v>
      </c>
      <c r="B1001" t="s">
        <v>6</v>
      </c>
      <c r="C1001" t="s">
        <v>14</v>
      </c>
      <c r="D1001" t="s">
        <v>8</v>
      </c>
      <c r="E1001" t="s">
        <v>9</v>
      </c>
      <c r="F1001">
        <v>3.0529999999999999</v>
      </c>
      <c r="G1001">
        <v>2.911</v>
      </c>
      <c r="H1001">
        <v>2.827</v>
      </c>
      <c r="I1001">
        <v>2.7450000000000001</v>
      </c>
      <c r="J1001">
        <v>2.69</v>
      </c>
      <c r="K1001">
        <v>2.6419999999999999</v>
      </c>
      <c r="L1001">
        <v>2.823</v>
      </c>
      <c r="M1001">
        <v>2.851</v>
      </c>
      <c r="N1001">
        <v>2.6219999999999999</v>
      </c>
      <c r="O1001">
        <v>2.625</v>
      </c>
      <c r="P1001">
        <v>2.6309999999999998</v>
      </c>
    </row>
    <row r="1002" spans="1:16" x14ac:dyDescent="0.35">
      <c r="A1002" t="s">
        <v>180</v>
      </c>
      <c r="B1002" t="s">
        <v>6</v>
      </c>
      <c r="C1002" t="s">
        <v>14</v>
      </c>
      <c r="D1002" t="s">
        <v>10</v>
      </c>
      <c r="E1002" t="s">
        <v>11</v>
      </c>
      <c r="F1002">
        <v>0.98099999999999998</v>
      </c>
      <c r="G1002">
        <v>0.98699999999999999</v>
      </c>
      <c r="H1002">
        <v>1.0269999999999999</v>
      </c>
      <c r="I1002">
        <v>1.071</v>
      </c>
      <c r="J1002">
        <v>1.1379999999999999</v>
      </c>
      <c r="K1002">
        <v>1.22</v>
      </c>
      <c r="L1002">
        <v>1.51</v>
      </c>
      <c r="M1002">
        <v>1.5780000000000001</v>
      </c>
      <c r="N1002">
        <v>1.3320000000000001</v>
      </c>
      <c r="O1002">
        <v>1.284</v>
      </c>
      <c r="P1002">
        <v>1.254</v>
      </c>
    </row>
    <row r="1003" spans="1:16" x14ac:dyDescent="0.35">
      <c r="A1003" t="s">
        <v>180</v>
      </c>
      <c r="B1003" t="s">
        <v>6</v>
      </c>
      <c r="C1003" t="s">
        <v>14</v>
      </c>
      <c r="D1003" t="s">
        <v>12</v>
      </c>
      <c r="E1003" t="s">
        <v>13</v>
      </c>
      <c r="F1003">
        <v>1.5680000000000001</v>
      </c>
      <c r="G1003">
        <v>1.538</v>
      </c>
      <c r="H1003">
        <v>1.55</v>
      </c>
      <c r="I1003">
        <v>1.5620000000000001</v>
      </c>
      <c r="J1003">
        <v>1.5960000000000001</v>
      </c>
      <c r="K1003">
        <v>1.64</v>
      </c>
      <c r="L1003">
        <v>1.899</v>
      </c>
      <c r="M1003">
        <v>1.9590000000000001</v>
      </c>
      <c r="N1003">
        <v>1.712</v>
      </c>
      <c r="O1003">
        <v>1.681</v>
      </c>
      <c r="P1003">
        <v>1.6619999999999999</v>
      </c>
    </row>
    <row r="1004" spans="1:16" x14ac:dyDescent="0.35">
      <c r="A1004" t="s">
        <v>181</v>
      </c>
      <c r="B1004" t="s">
        <v>6</v>
      </c>
      <c r="C1004" t="s">
        <v>7</v>
      </c>
      <c r="D1004" t="s">
        <v>8</v>
      </c>
      <c r="E1004" t="s">
        <v>9</v>
      </c>
      <c r="F1004">
        <v>3.9260000000000002</v>
      </c>
      <c r="G1004">
        <v>4.016</v>
      </c>
      <c r="H1004">
        <v>4.8220000000000001</v>
      </c>
      <c r="I1004">
        <v>5.5979999999999999</v>
      </c>
      <c r="J1004">
        <v>4.7640000000000002</v>
      </c>
      <c r="K1004">
        <v>5.6509999999999998</v>
      </c>
      <c r="L1004">
        <v>6.15</v>
      </c>
      <c r="M1004">
        <v>7.6239999999999997</v>
      </c>
      <c r="N1004">
        <v>7.5650000000000004</v>
      </c>
      <c r="O1004">
        <v>7.6379999999999999</v>
      </c>
      <c r="P1004">
        <v>7.2190000000000003</v>
      </c>
    </row>
    <row r="1005" spans="1:16" x14ac:dyDescent="0.35">
      <c r="A1005" t="s">
        <v>181</v>
      </c>
      <c r="B1005" t="s">
        <v>6</v>
      </c>
      <c r="C1005" t="s">
        <v>7</v>
      </c>
      <c r="D1005" t="s">
        <v>10</v>
      </c>
      <c r="E1005" t="s">
        <v>11</v>
      </c>
      <c r="F1005">
        <v>0.216</v>
      </c>
      <c r="G1005">
        <v>0.26900000000000002</v>
      </c>
      <c r="H1005">
        <v>0.30499999999999999</v>
      </c>
      <c r="I1005">
        <v>0.38800000000000001</v>
      </c>
      <c r="J1005">
        <v>0.372</v>
      </c>
      <c r="K1005">
        <v>0.29299999999999998</v>
      </c>
      <c r="L1005">
        <v>0.65100000000000002</v>
      </c>
      <c r="M1005">
        <v>0.72199999999999998</v>
      </c>
      <c r="N1005">
        <v>0.54400000000000004</v>
      </c>
      <c r="O1005">
        <v>0.495</v>
      </c>
      <c r="P1005">
        <v>0.42499999999999999</v>
      </c>
    </row>
    <row r="1006" spans="1:16" x14ac:dyDescent="0.35">
      <c r="A1006" t="s">
        <v>181</v>
      </c>
      <c r="B1006" t="s">
        <v>6</v>
      </c>
      <c r="C1006" t="s">
        <v>7</v>
      </c>
      <c r="D1006" t="s">
        <v>12</v>
      </c>
      <c r="E1006" t="s">
        <v>13</v>
      </c>
      <c r="F1006">
        <v>0.56399999999999995</v>
      </c>
      <c r="G1006">
        <v>0.61099999999999999</v>
      </c>
      <c r="H1006">
        <v>0.71199999999999997</v>
      </c>
      <c r="I1006">
        <v>0.84099999999999997</v>
      </c>
      <c r="J1006">
        <v>0.748</v>
      </c>
      <c r="K1006">
        <v>0.73599999999999999</v>
      </c>
      <c r="L1006">
        <v>1.089</v>
      </c>
      <c r="M1006">
        <v>1.242</v>
      </c>
      <c r="N1006">
        <v>1.0589999999999999</v>
      </c>
      <c r="O1006">
        <v>1.0149999999999999</v>
      </c>
      <c r="P1006">
        <v>0.90800000000000003</v>
      </c>
    </row>
    <row r="1007" spans="1:16" x14ac:dyDescent="0.35">
      <c r="A1007" t="s">
        <v>181</v>
      </c>
      <c r="B1007" t="s">
        <v>6</v>
      </c>
      <c r="C1007" t="s">
        <v>14</v>
      </c>
      <c r="D1007" t="s">
        <v>8</v>
      </c>
      <c r="E1007" t="s">
        <v>9</v>
      </c>
      <c r="F1007">
        <v>2.64</v>
      </c>
      <c r="G1007">
        <v>2.5739999999999998</v>
      </c>
      <c r="H1007">
        <v>3.1030000000000002</v>
      </c>
      <c r="I1007">
        <v>3.7170000000000001</v>
      </c>
      <c r="J1007">
        <v>3.7269999999999999</v>
      </c>
      <c r="K1007">
        <v>3.4660000000000002</v>
      </c>
      <c r="L1007">
        <v>4.7439999999999998</v>
      </c>
      <c r="M1007">
        <v>4.851</v>
      </c>
      <c r="N1007">
        <v>3.8969999999999998</v>
      </c>
      <c r="O1007">
        <v>4.0709999999999997</v>
      </c>
      <c r="P1007">
        <v>3.9390000000000001</v>
      </c>
    </row>
    <row r="1008" spans="1:16" x14ac:dyDescent="0.35">
      <c r="A1008" t="s">
        <v>181</v>
      </c>
      <c r="B1008" t="s">
        <v>6</v>
      </c>
      <c r="C1008" t="s">
        <v>14</v>
      </c>
      <c r="D1008" t="s">
        <v>10</v>
      </c>
      <c r="E1008" t="s">
        <v>11</v>
      </c>
      <c r="F1008">
        <v>0.31900000000000001</v>
      </c>
      <c r="G1008">
        <v>0.33400000000000002</v>
      </c>
      <c r="H1008">
        <v>0.36499999999999999</v>
      </c>
      <c r="I1008">
        <v>0.46600000000000003</v>
      </c>
      <c r="J1008">
        <v>0.43</v>
      </c>
      <c r="K1008">
        <v>0.38700000000000001</v>
      </c>
      <c r="L1008">
        <v>0.70299999999999996</v>
      </c>
      <c r="M1008">
        <v>0.79300000000000004</v>
      </c>
      <c r="N1008">
        <v>0.53300000000000003</v>
      </c>
      <c r="O1008">
        <v>0.45800000000000002</v>
      </c>
      <c r="P1008">
        <v>0.41199999999999998</v>
      </c>
    </row>
    <row r="1009" spans="1:16" x14ac:dyDescent="0.35">
      <c r="A1009" t="s">
        <v>181</v>
      </c>
      <c r="B1009" t="s">
        <v>6</v>
      </c>
      <c r="C1009" t="s">
        <v>14</v>
      </c>
      <c r="D1009" t="s">
        <v>12</v>
      </c>
      <c r="E1009" t="s">
        <v>13</v>
      </c>
      <c r="F1009">
        <v>0.59399999999999997</v>
      </c>
      <c r="G1009">
        <v>0.59099999999999997</v>
      </c>
      <c r="H1009">
        <v>0.67200000000000004</v>
      </c>
      <c r="I1009">
        <v>0.82099999999999995</v>
      </c>
      <c r="J1009">
        <v>0.78800000000000003</v>
      </c>
      <c r="K1009">
        <v>0.70599999999999996</v>
      </c>
      <c r="L1009">
        <v>1.109</v>
      </c>
      <c r="M1009">
        <v>1.1830000000000001</v>
      </c>
      <c r="N1009">
        <v>0.83899999999999997</v>
      </c>
      <c r="O1009">
        <v>0.78400000000000003</v>
      </c>
      <c r="P1009">
        <v>0.72399999999999998</v>
      </c>
    </row>
    <row r="1010" spans="1:16" x14ac:dyDescent="0.35">
      <c r="A1010" t="s">
        <v>182</v>
      </c>
      <c r="B1010" t="s">
        <v>6</v>
      </c>
      <c r="C1010" t="s">
        <v>7</v>
      </c>
      <c r="D1010" t="s">
        <v>8</v>
      </c>
      <c r="E1010" t="s">
        <v>9</v>
      </c>
      <c r="F1010">
        <v>15.239000000000001</v>
      </c>
      <c r="G1010">
        <v>15.632</v>
      </c>
      <c r="H1010">
        <v>15.952</v>
      </c>
      <c r="I1010">
        <v>14.023</v>
      </c>
      <c r="J1010">
        <v>12.101000000000001</v>
      </c>
      <c r="K1010">
        <v>10.183999999999999</v>
      </c>
      <c r="L1010">
        <v>9.1289999999999996</v>
      </c>
      <c r="M1010">
        <v>6.9770000000000003</v>
      </c>
      <c r="N1010">
        <v>5.7960000000000003</v>
      </c>
      <c r="O1010">
        <v>5.8129999999999997</v>
      </c>
      <c r="P1010">
        <v>5.8250000000000002</v>
      </c>
    </row>
    <row r="1011" spans="1:16" x14ac:dyDescent="0.35">
      <c r="A1011" t="s">
        <v>182</v>
      </c>
      <c r="B1011" t="s">
        <v>6</v>
      </c>
      <c r="C1011" t="s">
        <v>7</v>
      </c>
      <c r="D1011" t="s">
        <v>10</v>
      </c>
      <c r="E1011" t="s">
        <v>11</v>
      </c>
      <c r="F1011">
        <v>3.0459999999999998</v>
      </c>
      <c r="G1011">
        <v>3.4129999999999998</v>
      </c>
      <c r="H1011">
        <v>3.7869999999999999</v>
      </c>
      <c r="I1011">
        <v>3.3919999999999999</v>
      </c>
      <c r="J1011">
        <v>2.9830000000000001</v>
      </c>
      <c r="K1011">
        <v>2.5169999999999999</v>
      </c>
      <c r="L1011">
        <v>2.1819999999999999</v>
      </c>
      <c r="M1011">
        <v>1.9550000000000001</v>
      </c>
      <c r="N1011">
        <v>1.427</v>
      </c>
      <c r="O1011">
        <v>1.4690000000000001</v>
      </c>
      <c r="P1011">
        <v>1.49</v>
      </c>
    </row>
    <row r="1012" spans="1:16" x14ac:dyDescent="0.35">
      <c r="A1012" t="s">
        <v>182</v>
      </c>
      <c r="B1012" t="s">
        <v>6</v>
      </c>
      <c r="C1012" t="s">
        <v>7</v>
      </c>
      <c r="D1012" t="s">
        <v>12</v>
      </c>
      <c r="E1012" t="s">
        <v>13</v>
      </c>
      <c r="F1012">
        <v>5.5350000000000001</v>
      </c>
      <c r="G1012">
        <v>5.9039999999999999</v>
      </c>
      <c r="H1012">
        <v>6.258</v>
      </c>
      <c r="I1012">
        <v>5.5910000000000002</v>
      </c>
      <c r="J1012">
        <v>4.883</v>
      </c>
      <c r="K1012">
        <v>4.0389999999999997</v>
      </c>
      <c r="L1012">
        <v>3.556</v>
      </c>
      <c r="M1012">
        <v>2.927</v>
      </c>
      <c r="N1012">
        <v>2.2650000000000001</v>
      </c>
      <c r="O1012">
        <v>2.2879999999999998</v>
      </c>
      <c r="P1012">
        <v>2.2890000000000001</v>
      </c>
    </row>
    <row r="1013" spans="1:16" x14ac:dyDescent="0.35">
      <c r="A1013" t="s">
        <v>182</v>
      </c>
      <c r="B1013" t="s">
        <v>6</v>
      </c>
      <c r="C1013" t="s">
        <v>14</v>
      </c>
      <c r="D1013" t="s">
        <v>8</v>
      </c>
      <c r="E1013" t="s">
        <v>9</v>
      </c>
      <c r="F1013">
        <v>9.2270000000000003</v>
      </c>
      <c r="G1013">
        <v>9.9689999999999994</v>
      </c>
      <c r="H1013">
        <v>10.711</v>
      </c>
      <c r="I1013">
        <v>9.09</v>
      </c>
      <c r="J1013">
        <v>7.484</v>
      </c>
      <c r="K1013">
        <v>5.8449999999999998</v>
      </c>
      <c r="L1013">
        <v>4.6609999999999996</v>
      </c>
      <c r="M1013">
        <v>2.9929999999999999</v>
      </c>
      <c r="N1013">
        <v>2.4809999999999999</v>
      </c>
      <c r="O1013">
        <v>2.62</v>
      </c>
      <c r="P1013">
        <v>2.71</v>
      </c>
    </row>
    <row r="1014" spans="1:16" x14ac:dyDescent="0.35">
      <c r="A1014" t="s">
        <v>182</v>
      </c>
      <c r="B1014" t="s">
        <v>6</v>
      </c>
      <c r="C1014" t="s">
        <v>14</v>
      </c>
      <c r="D1014" t="s">
        <v>10</v>
      </c>
      <c r="E1014" t="s">
        <v>11</v>
      </c>
      <c r="F1014">
        <v>1.607</v>
      </c>
      <c r="G1014">
        <v>1.534</v>
      </c>
      <c r="H1014">
        <v>1.4450000000000001</v>
      </c>
      <c r="I1014">
        <v>1.4390000000000001</v>
      </c>
      <c r="J1014">
        <v>1.427</v>
      </c>
      <c r="K1014">
        <v>1.3720000000000001</v>
      </c>
      <c r="L1014">
        <v>1.5169999999999999</v>
      </c>
      <c r="M1014">
        <v>1.5620000000000001</v>
      </c>
      <c r="N1014">
        <v>1.115</v>
      </c>
      <c r="O1014">
        <v>1.0669999999999999</v>
      </c>
      <c r="P1014">
        <v>1.0249999999999999</v>
      </c>
    </row>
    <row r="1015" spans="1:16" x14ac:dyDescent="0.35">
      <c r="A1015" t="s">
        <v>182</v>
      </c>
      <c r="B1015" t="s">
        <v>6</v>
      </c>
      <c r="C1015" t="s">
        <v>14</v>
      </c>
      <c r="D1015" t="s">
        <v>12</v>
      </c>
      <c r="E1015" t="s">
        <v>13</v>
      </c>
      <c r="F1015">
        <v>3.1480000000000001</v>
      </c>
      <c r="G1015">
        <v>3.2490000000000001</v>
      </c>
      <c r="H1015">
        <v>3.339</v>
      </c>
      <c r="I1015">
        <v>3.0310000000000001</v>
      </c>
      <c r="J1015">
        <v>2.7010000000000001</v>
      </c>
      <c r="K1015">
        <v>2.29</v>
      </c>
      <c r="L1015">
        <v>2.1629999999999998</v>
      </c>
      <c r="M1015">
        <v>1.8540000000000001</v>
      </c>
      <c r="N1015">
        <v>1.3919999999999999</v>
      </c>
      <c r="O1015">
        <v>1.379</v>
      </c>
      <c r="P1015">
        <v>1.3580000000000001</v>
      </c>
    </row>
    <row r="1016" spans="1:16" x14ac:dyDescent="0.35">
      <c r="A1016" t="s">
        <v>183</v>
      </c>
      <c r="B1016" t="s">
        <v>6</v>
      </c>
      <c r="C1016" t="s">
        <v>7</v>
      </c>
      <c r="D1016" t="s">
        <v>8</v>
      </c>
      <c r="E1016" t="s">
        <v>9</v>
      </c>
      <c r="F1016">
        <v>3.9950000000000001</v>
      </c>
      <c r="G1016">
        <v>4.5540000000000003</v>
      </c>
      <c r="H1016">
        <v>5.742</v>
      </c>
      <c r="I1016">
        <v>7.0019999999999998</v>
      </c>
      <c r="J1016">
        <v>7.06</v>
      </c>
      <c r="K1016">
        <v>7.1059999999999999</v>
      </c>
      <c r="L1016">
        <v>8.1310000000000002</v>
      </c>
      <c r="M1016">
        <v>8.0470000000000006</v>
      </c>
      <c r="N1016">
        <v>7.2480000000000002</v>
      </c>
      <c r="O1016">
        <v>7.0010000000000003</v>
      </c>
      <c r="P1016">
        <v>6.9169999999999998</v>
      </c>
    </row>
    <row r="1017" spans="1:16" x14ac:dyDescent="0.35">
      <c r="A1017" t="s">
        <v>183</v>
      </c>
      <c r="B1017" t="s">
        <v>6</v>
      </c>
      <c r="C1017" t="s">
        <v>7</v>
      </c>
      <c r="D1017" t="s">
        <v>10</v>
      </c>
      <c r="E1017" t="s">
        <v>11</v>
      </c>
      <c r="F1017">
        <v>1.1870000000000001</v>
      </c>
      <c r="G1017">
        <v>1.1020000000000001</v>
      </c>
      <c r="H1017">
        <v>1.514</v>
      </c>
      <c r="I1017">
        <v>1.94</v>
      </c>
      <c r="J1017">
        <v>1.96</v>
      </c>
      <c r="K1017">
        <v>1.974</v>
      </c>
      <c r="L1017">
        <v>2.0150000000000001</v>
      </c>
      <c r="M1017">
        <v>2.3029999999999999</v>
      </c>
      <c r="N1017">
        <v>2.0350000000000001</v>
      </c>
      <c r="O1017">
        <v>1.9690000000000001</v>
      </c>
      <c r="P1017">
        <v>1.94</v>
      </c>
    </row>
    <row r="1018" spans="1:16" x14ac:dyDescent="0.35">
      <c r="A1018" t="s">
        <v>183</v>
      </c>
      <c r="B1018" t="s">
        <v>6</v>
      </c>
      <c r="C1018" t="s">
        <v>7</v>
      </c>
      <c r="D1018" t="s">
        <v>12</v>
      </c>
      <c r="E1018" t="s">
        <v>13</v>
      </c>
      <c r="F1018">
        <v>1.6619999999999999</v>
      </c>
      <c r="G1018">
        <v>1.6779999999999999</v>
      </c>
      <c r="H1018">
        <v>2.2120000000000002</v>
      </c>
      <c r="I1018">
        <v>2.7650000000000001</v>
      </c>
      <c r="J1018">
        <v>2.78</v>
      </c>
      <c r="K1018">
        <v>2.7869999999999999</v>
      </c>
      <c r="L1018">
        <v>2.9820000000000002</v>
      </c>
      <c r="M1018">
        <v>3.1989999999999998</v>
      </c>
      <c r="N1018">
        <v>2.8580000000000001</v>
      </c>
      <c r="O1018">
        <v>2.7610000000000001</v>
      </c>
      <c r="P1018">
        <v>2.722</v>
      </c>
    </row>
    <row r="1019" spans="1:16" x14ac:dyDescent="0.35">
      <c r="A1019" t="s">
        <v>183</v>
      </c>
      <c r="B1019" t="s">
        <v>6</v>
      </c>
      <c r="C1019" t="s">
        <v>14</v>
      </c>
      <c r="D1019" t="s">
        <v>8</v>
      </c>
      <c r="E1019" t="s">
        <v>9</v>
      </c>
      <c r="F1019">
        <v>3.944</v>
      </c>
      <c r="G1019">
        <v>3.968</v>
      </c>
      <c r="H1019">
        <v>8.0380000000000003</v>
      </c>
      <c r="I1019">
        <v>12.032999999999999</v>
      </c>
      <c r="J1019">
        <v>12.131</v>
      </c>
      <c r="K1019">
        <v>12.208</v>
      </c>
      <c r="L1019">
        <v>13.545</v>
      </c>
      <c r="M1019">
        <v>13.42</v>
      </c>
      <c r="N1019">
        <v>12.356</v>
      </c>
      <c r="O1019">
        <v>11.942</v>
      </c>
      <c r="P1019">
        <v>11.83</v>
      </c>
    </row>
    <row r="1020" spans="1:16" x14ac:dyDescent="0.35">
      <c r="A1020" t="s">
        <v>183</v>
      </c>
      <c r="B1020" t="s">
        <v>6</v>
      </c>
      <c r="C1020" t="s">
        <v>14</v>
      </c>
      <c r="D1020" t="s">
        <v>10</v>
      </c>
      <c r="E1020" t="s">
        <v>11</v>
      </c>
      <c r="F1020">
        <v>2.367</v>
      </c>
      <c r="G1020">
        <v>2.4900000000000002</v>
      </c>
      <c r="H1020">
        <v>3.0179999999999998</v>
      </c>
      <c r="I1020">
        <v>3.6139999999999999</v>
      </c>
      <c r="J1020">
        <v>3.6539999999999999</v>
      </c>
      <c r="K1020">
        <v>3.6789999999999998</v>
      </c>
      <c r="L1020">
        <v>4.1859999999999999</v>
      </c>
      <c r="M1020">
        <v>4.4800000000000004</v>
      </c>
      <c r="N1020">
        <v>3.7669999999999999</v>
      </c>
      <c r="O1020">
        <v>3.65</v>
      </c>
      <c r="P1020">
        <v>3.597</v>
      </c>
    </row>
    <row r="1021" spans="1:16" x14ac:dyDescent="0.35">
      <c r="A1021" t="s">
        <v>183</v>
      </c>
      <c r="B1021" t="s">
        <v>6</v>
      </c>
      <c r="C1021" t="s">
        <v>14</v>
      </c>
      <c r="D1021" t="s">
        <v>12</v>
      </c>
      <c r="E1021" t="s">
        <v>13</v>
      </c>
      <c r="F1021">
        <v>2.5670000000000002</v>
      </c>
      <c r="G1021">
        <v>2.6760000000000002</v>
      </c>
      <c r="H1021">
        <v>3.6379999999999999</v>
      </c>
      <c r="I1021">
        <v>4.6379999999999999</v>
      </c>
      <c r="J1021">
        <v>4.6660000000000004</v>
      </c>
      <c r="K1021">
        <v>4.6779999999999999</v>
      </c>
      <c r="L1021">
        <v>5.2809999999999997</v>
      </c>
      <c r="M1021">
        <v>5.524</v>
      </c>
      <c r="N1021">
        <v>4.7679999999999998</v>
      </c>
      <c r="O1021">
        <v>4.6230000000000002</v>
      </c>
      <c r="P1021">
        <v>4.5659999999999998</v>
      </c>
    </row>
    <row r="1022" spans="1:16" x14ac:dyDescent="0.35">
      <c r="A1022" t="s">
        <v>184</v>
      </c>
      <c r="B1022" t="s">
        <v>6</v>
      </c>
      <c r="C1022" t="s">
        <v>7</v>
      </c>
      <c r="D1022" t="s">
        <v>8</v>
      </c>
      <c r="E1022" t="s">
        <v>9</v>
      </c>
      <c r="F1022">
        <v>9.8409999999999993</v>
      </c>
      <c r="G1022">
        <v>10.420999999999999</v>
      </c>
      <c r="H1022">
        <v>10.721</v>
      </c>
      <c r="I1022">
        <v>11.222</v>
      </c>
      <c r="J1022">
        <v>11.827</v>
      </c>
      <c r="K1022">
        <v>10.884</v>
      </c>
      <c r="L1022">
        <v>14.102</v>
      </c>
      <c r="M1022">
        <v>9.7240000000000002</v>
      </c>
      <c r="N1022">
        <v>10.958</v>
      </c>
      <c r="O1022">
        <v>11.016</v>
      </c>
      <c r="P1022">
        <v>10.984999999999999</v>
      </c>
    </row>
    <row r="1023" spans="1:16" x14ac:dyDescent="0.35">
      <c r="A1023" t="s">
        <v>184</v>
      </c>
      <c r="B1023" t="s">
        <v>6</v>
      </c>
      <c r="C1023" t="s">
        <v>7</v>
      </c>
      <c r="D1023" t="s">
        <v>10</v>
      </c>
      <c r="E1023" t="s">
        <v>11</v>
      </c>
      <c r="F1023">
        <v>1.4239999999999999</v>
      </c>
      <c r="G1023">
        <v>1.506</v>
      </c>
      <c r="H1023">
        <v>1.51</v>
      </c>
      <c r="I1023">
        <v>1.575</v>
      </c>
      <c r="J1023">
        <v>1.67</v>
      </c>
      <c r="K1023">
        <v>1.53</v>
      </c>
      <c r="L1023">
        <v>1.9810000000000001</v>
      </c>
      <c r="M1023">
        <v>1.357</v>
      </c>
      <c r="N1023">
        <v>1.782</v>
      </c>
      <c r="O1023">
        <v>1.7190000000000001</v>
      </c>
      <c r="P1023">
        <v>1.675</v>
      </c>
    </row>
    <row r="1024" spans="1:16" x14ac:dyDescent="0.35">
      <c r="A1024" t="s">
        <v>184</v>
      </c>
      <c r="B1024" t="s">
        <v>6</v>
      </c>
      <c r="C1024" t="s">
        <v>7</v>
      </c>
      <c r="D1024" t="s">
        <v>12</v>
      </c>
      <c r="E1024" t="s">
        <v>13</v>
      </c>
      <c r="F1024">
        <v>2.7080000000000002</v>
      </c>
      <c r="G1024">
        <v>2.8479999999999999</v>
      </c>
      <c r="H1024">
        <v>2.8820000000000001</v>
      </c>
      <c r="I1024">
        <v>2.9969999999999999</v>
      </c>
      <c r="J1024">
        <v>3.1509999999999998</v>
      </c>
      <c r="K1024">
        <v>2.8929999999999998</v>
      </c>
      <c r="L1024">
        <v>3.7429999999999999</v>
      </c>
      <c r="M1024">
        <v>2.5579999999999998</v>
      </c>
      <c r="N1024">
        <v>3.109</v>
      </c>
      <c r="O1024">
        <v>3.0640000000000001</v>
      </c>
      <c r="P1024">
        <v>3.0190000000000001</v>
      </c>
    </row>
    <row r="1025" spans="1:16" x14ac:dyDescent="0.35">
      <c r="A1025" t="s">
        <v>184</v>
      </c>
      <c r="B1025" t="s">
        <v>6</v>
      </c>
      <c r="C1025" t="s">
        <v>14</v>
      </c>
      <c r="D1025" t="s">
        <v>8</v>
      </c>
      <c r="E1025" t="s">
        <v>9</v>
      </c>
      <c r="F1025">
        <v>2.8809999999999998</v>
      </c>
      <c r="G1025">
        <v>3.0430000000000001</v>
      </c>
      <c r="H1025">
        <v>3.133</v>
      </c>
      <c r="I1025">
        <v>3.2789999999999999</v>
      </c>
      <c r="J1025">
        <v>3.452</v>
      </c>
      <c r="K1025">
        <v>3.577</v>
      </c>
      <c r="L1025">
        <v>3.9889999999999999</v>
      </c>
      <c r="M1025">
        <v>4.226</v>
      </c>
      <c r="N1025">
        <v>4.5810000000000004</v>
      </c>
      <c r="O1025">
        <v>4.3650000000000002</v>
      </c>
      <c r="P1025">
        <v>4.1719999999999997</v>
      </c>
    </row>
    <row r="1026" spans="1:16" x14ac:dyDescent="0.35">
      <c r="A1026" t="s">
        <v>184</v>
      </c>
      <c r="B1026" t="s">
        <v>6</v>
      </c>
      <c r="C1026" t="s">
        <v>14</v>
      </c>
      <c r="D1026" t="s">
        <v>10</v>
      </c>
      <c r="E1026" t="s">
        <v>11</v>
      </c>
      <c r="F1026">
        <v>1.0960000000000001</v>
      </c>
      <c r="G1026">
        <v>1.1559999999999999</v>
      </c>
      <c r="H1026">
        <v>1.1619999999999999</v>
      </c>
      <c r="I1026">
        <v>1.212</v>
      </c>
      <c r="J1026">
        <v>1.284</v>
      </c>
      <c r="K1026">
        <v>1.2390000000000001</v>
      </c>
      <c r="L1026">
        <v>1.66</v>
      </c>
      <c r="M1026">
        <v>1.3280000000000001</v>
      </c>
      <c r="N1026">
        <v>1.456</v>
      </c>
      <c r="O1026">
        <v>1.3959999999999999</v>
      </c>
      <c r="P1026">
        <v>1.3580000000000001</v>
      </c>
    </row>
    <row r="1027" spans="1:16" x14ac:dyDescent="0.35">
      <c r="A1027" t="s">
        <v>184</v>
      </c>
      <c r="B1027" t="s">
        <v>6</v>
      </c>
      <c r="C1027" t="s">
        <v>14</v>
      </c>
      <c r="D1027" t="s">
        <v>12</v>
      </c>
      <c r="E1027" t="s">
        <v>13</v>
      </c>
      <c r="F1027">
        <v>1.397</v>
      </c>
      <c r="G1027">
        <v>1.4710000000000001</v>
      </c>
      <c r="H1027">
        <v>1.4870000000000001</v>
      </c>
      <c r="I1027">
        <v>1.548</v>
      </c>
      <c r="J1027">
        <v>1.631</v>
      </c>
      <c r="K1027">
        <v>1.6140000000000001</v>
      </c>
      <c r="L1027">
        <v>2.0339999999999998</v>
      </c>
      <c r="M1027">
        <v>1.796</v>
      </c>
      <c r="N1027">
        <v>1.9590000000000001</v>
      </c>
      <c r="O1027">
        <v>1.88</v>
      </c>
      <c r="P1027">
        <v>1.82</v>
      </c>
    </row>
    <row r="1028" spans="1:16" x14ac:dyDescent="0.35">
      <c r="A1028" t="s">
        <v>185</v>
      </c>
      <c r="B1028" t="s">
        <v>6</v>
      </c>
      <c r="C1028" t="s">
        <v>7</v>
      </c>
      <c r="D1028" t="s">
        <v>8</v>
      </c>
      <c r="E1028" t="s">
        <v>9</v>
      </c>
      <c r="F1028">
        <v>7.7030000000000003</v>
      </c>
      <c r="G1028">
        <v>6.7539999999999996</v>
      </c>
      <c r="H1028">
        <v>8.3130000000000006</v>
      </c>
      <c r="I1028">
        <v>9.2919999999999998</v>
      </c>
      <c r="J1028">
        <v>10.154999999999999</v>
      </c>
      <c r="K1028">
        <v>10.917999999999999</v>
      </c>
      <c r="L1028">
        <v>15.587999999999999</v>
      </c>
      <c r="M1028">
        <v>14.218</v>
      </c>
      <c r="N1028">
        <v>13.363</v>
      </c>
      <c r="O1028">
        <v>12.647</v>
      </c>
      <c r="P1028">
        <v>12.207000000000001</v>
      </c>
    </row>
    <row r="1029" spans="1:16" x14ac:dyDescent="0.35">
      <c r="A1029" t="s">
        <v>185</v>
      </c>
      <c r="B1029" t="s">
        <v>6</v>
      </c>
      <c r="C1029" t="s">
        <v>7</v>
      </c>
      <c r="D1029" t="s">
        <v>10</v>
      </c>
      <c r="E1029" t="s">
        <v>11</v>
      </c>
      <c r="F1029">
        <v>2.2530000000000001</v>
      </c>
      <c r="G1029">
        <v>2.419</v>
      </c>
      <c r="H1029">
        <v>2.488</v>
      </c>
      <c r="I1029">
        <v>2.8149999999999999</v>
      </c>
      <c r="J1029">
        <v>3.073</v>
      </c>
      <c r="K1029">
        <v>3.262</v>
      </c>
      <c r="L1029">
        <v>3.7290000000000001</v>
      </c>
      <c r="M1029">
        <v>4.2140000000000004</v>
      </c>
      <c r="N1029">
        <v>3.5960000000000001</v>
      </c>
      <c r="O1029">
        <v>3.3479999999999999</v>
      </c>
      <c r="P1029">
        <v>3.1629999999999998</v>
      </c>
    </row>
    <row r="1030" spans="1:16" x14ac:dyDescent="0.35">
      <c r="A1030" t="s">
        <v>185</v>
      </c>
      <c r="B1030" t="s">
        <v>6</v>
      </c>
      <c r="C1030" t="s">
        <v>7</v>
      </c>
      <c r="D1030" t="s">
        <v>12</v>
      </c>
      <c r="E1030" t="s">
        <v>13</v>
      </c>
      <c r="F1030">
        <v>2.931</v>
      </c>
      <c r="G1030">
        <v>2.9430000000000001</v>
      </c>
      <c r="H1030">
        <v>3.1640000000000001</v>
      </c>
      <c r="I1030">
        <v>3.528</v>
      </c>
      <c r="J1030">
        <v>3.8220000000000001</v>
      </c>
      <c r="K1030">
        <v>4.0380000000000003</v>
      </c>
      <c r="L1030">
        <v>4.8159999999999998</v>
      </c>
      <c r="M1030">
        <v>5.2560000000000002</v>
      </c>
      <c r="N1030">
        <v>4.6239999999999997</v>
      </c>
      <c r="O1030">
        <v>4.3079999999999998</v>
      </c>
      <c r="P1030">
        <v>4.0830000000000002</v>
      </c>
    </row>
    <row r="1031" spans="1:16" x14ac:dyDescent="0.35">
      <c r="A1031" t="s">
        <v>185</v>
      </c>
      <c r="B1031" t="s">
        <v>6</v>
      </c>
      <c r="C1031" t="s">
        <v>14</v>
      </c>
      <c r="D1031" t="s">
        <v>8</v>
      </c>
      <c r="E1031" t="s">
        <v>9</v>
      </c>
      <c r="F1031">
        <v>4.5549999999999997</v>
      </c>
      <c r="G1031">
        <v>5.2</v>
      </c>
      <c r="H1031">
        <v>8.8650000000000002</v>
      </c>
      <c r="I1031">
        <v>8.6489999999999991</v>
      </c>
      <c r="J1031">
        <v>8.2629999999999999</v>
      </c>
      <c r="K1031">
        <v>7.7939999999999996</v>
      </c>
      <c r="L1031">
        <v>9.0500000000000007</v>
      </c>
      <c r="M1031">
        <v>11.984</v>
      </c>
      <c r="N1031">
        <v>10.673</v>
      </c>
      <c r="O1031">
        <v>9.6820000000000004</v>
      </c>
      <c r="P1031">
        <v>9.0640000000000001</v>
      </c>
    </row>
    <row r="1032" spans="1:16" x14ac:dyDescent="0.35">
      <c r="A1032" t="s">
        <v>185</v>
      </c>
      <c r="B1032" t="s">
        <v>6</v>
      </c>
      <c r="C1032" t="s">
        <v>14</v>
      </c>
      <c r="D1032" t="s">
        <v>10</v>
      </c>
      <c r="E1032" t="s">
        <v>11</v>
      </c>
      <c r="F1032">
        <v>1.7789999999999999</v>
      </c>
      <c r="G1032">
        <v>1.591</v>
      </c>
      <c r="H1032">
        <v>2.4860000000000002</v>
      </c>
      <c r="I1032">
        <v>2.5720000000000001</v>
      </c>
      <c r="J1032">
        <v>2.573</v>
      </c>
      <c r="K1032">
        <v>2.5139999999999998</v>
      </c>
      <c r="L1032">
        <v>3.1110000000000002</v>
      </c>
      <c r="M1032">
        <v>2.8330000000000002</v>
      </c>
      <c r="N1032">
        <v>2.319</v>
      </c>
      <c r="O1032">
        <v>2.153</v>
      </c>
      <c r="P1032">
        <v>2.0310000000000001</v>
      </c>
    </row>
    <row r="1033" spans="1:16" x14ac:dyDescent="0.35">
      <c r="A1033" t="s">
        <v>185</v>
      </c>
      <c r="B1033" t="s">
        <v>6</v>
      </c>
      <c r="C1033" t="s">
        <v>14</v>
      </c>
      <c r="D1033" t="s">
        <v>12</v>
      </c>
      <c r="E1033" t="s">
        <v>13</v>
      </c>
      <c r="F1033">
        <v>2.1429999999999998</v>
      </c>
      <c r="G1033">
        <v>2.0550000000000002</v>
      </c>
      <c r="H1033">
        <v>3.2440000000000002</v>
      </c>
      <c r="I1033">
        <v>3.2829999999999999</v>
      </c>
      <c r="J1033">
        <v>3.2410000000000001</v>
      </c>
      <c r="K1033">
        <v>3.1309999999999998</v>
      </c>
      <c r="L1033">
        <v>3.7469999999999999</v>
      </c>
      <c r="M1033">
        <v>3.827</v>
      </c>
      <c r="N1033">
        <v>3.2050000000000001</v>
      </c>
      <c r="O1033">
        <v>2.9590000000000001</v>
      </c>
      <c r="P1033">
        <v>2.79</v>
      </c>
    </row>
    <row r="1034" spans="1:16" x14ac:dyDescent="0.35">
      <c r="A1034" t="s">
        <v>186</v>
      </c>
      <c r="B1034" t="s">
        <v>6</v>
      </c>
      <c r="C1034" t="s">
        <v>7</v>
      </c>
      <c r="D1034" t="s">
        <v>8</v>
      </c>
      <c r="E1034" t="s">
        <v>9</v>
      </c>
      <c r="F1034">
        <v>39.984999999999999</v>
      </c>
      <c r="G1034">
        <v>37.436</v>
      </c>
      <c r="H1034">
        <v>38.155000000000001</v>
      </c>
      <c r="I1034">
        <v>37.508000000000003</v>
      </c>
      <c r="J1034">
        <v>36.642000000000003</v>
      </c>
      <c r="K1034">
        <v>39.536999999999999</v>
      </c>
      <c r="L1034">
        <v>43.412999999999997</v>
      </c>
      <c r="M1034">
        <v>42.125</v>
      </c>
      <c r="N1034">
        <v>40.643000000000001</v>
      </c>
      <c r="O1034">
        <v>40.844999999999999</v>
      </c>
      <c r="P1034">
        <v>40.859000000000002</v>
      </c>
    </row>
    <row r="1035" spans="1:16" x14ac:dyDescent="0.35">
      <c r="A1035" t="s">
        <v>186</v>
      </c>
      <c r="B1035" t="s">
        <v>6</v>
      </c>
      <c r="C1035" t="s">
        <v>7</v>
      </c>
      <c r="D1035" t="s">
        <v>10</v>
      </c>
      <c r="E1035" t="s">
        <v>11</v>
      </c>
      <c r="F1035">
        <v>17.925000000000001</v>
      </c>
      <c r="G1035">
        <v>19.655000000000001</v>
      </c>
      <c r="H1035">
        <v>20.792999999999999</v>
      </c>
      <c r="I1035">
        <v>20.216000000000001</v>
      </c>
      <c r="J1035">
        <v>20.611999999999998</v>
      </c>
      <c r="K1035">
        <v>23.173999999999999</v>
      </c>
      <c r="L1035">
        <v>24.609000000000002</v>
      </c>
      <c r="M1035">
        <v>24.742000000000001</v>
      </c>
      <c r="N1035">
        <v>24.396000000000001</v>
      </c>
      <c r="O1035">
        <v>24.335000000000001</v>
      </c>
      <c r="P1035">
        <v>24.254999999999999</v>
      </c>
    </row>
    <row r="1036" spans="1:16" x14ac:dyDescent="0.35">
      <c r="A1036" t="s">
        <v>186</v>
      </c>
      <c r="B1036" t="s">
        <v>6</v>
      </c>
      <c r="C1036" t="s">
        <v>7</v>
      </c>
      <c r="D1036" t="s">
        <v>12</v>
      </c>
      <c r="E1036" t="s">
        <v>13</v>
      </c>
      <c r="F1036">
        <v>21.515999999999998</v>
      </c>
      <c r="G1036">
        <v>22.192</v>
      </c>
      <c r="H1036">
        <v>23.451000000000001</v>
      </c>
      <c r="I1036">
        <v>22.61</v>
      </c>
      <c r="J1036">
        <v>22.751999999999999</v>
      </c>
      <c r="K1036">
        <v>25.294</v>
      </c>
      <c r="L1036">
        <v>26.922000000000001</v>
      </c>
      <c r="M1036">
        <v>26.838999999999999</v>
      </c>
      <c r="N1036">
        <v>26.297999999999998</v>
      </c>
      <c r="O1036">
        <v>26.254999999999999</v>
      </c>
      <c r="P1036">
        <v>26.181999999999999</v>
      </c>
    </row>
    <row r="1037" spans="1:16" x14ac:dyDescent="0.35">
      <c r="A1037" t="s">
        <v>186</v>
      </c>
      <c r="B1037" t="s">
        <v>6</v>
      </c>
      <c r="C1037" t="s">
        <v>14</v>
      </c>
      <c r="D1037" t="s">
        <v>8</v>
      </c>
      <c r="E1037" t="s">
        <v>9</v>
      </c>
      <c r="F1037">
        <v>35.472000000000001</v>
      </c>
      <c r="G1037">
        <v>33.957999999999998</v>
      </c>
      <c r="H1037">
        <v>33.790999999999997</v>
      </c>
      <c r="I1037">
        <v>34.512999999999998</v>
      </c>
      <c r="J1037">
        <v>34.991</v>
      </c>
      <c r="K1037">
        <v>38.801000000000002</v>
      </c>
      <c r="L1037">
        <v>42.567</v>
      </c>
      <c r="M1037">
        <v>41.246000000000002</v>
      </c>
      <c r="N1037">
        <v>40.543999999999997</v>
      </c>
      <c r="O1037">
        <v>40.279000000000003</v>
      </c>
      <c r="P1037">
        <v>40.158000000000001</v>
      </c>
    </row>
    <row r="1038" spans="1:16" x14ac:dyDescent="0.35">
      <c r="A1038" t="s">
        <v>186</v>
      </c>
      <c r="B1038" t="s">
        <v>6</v>
      </c>
      <c r="C1038" t="s">
        <v>14</v>
      </c>
      <c r="D1038" t="s">
        <v>10</v>
      </c>
      <c r="E1038" t="s">
        <v>11</v>
      </c>
      <c r="F1038">
        <v>7.7220000000000004</v>
      </c>
      <c r="G1038">
        <v>9.3789999999999996</v>
      </c>
      <c r="H1038">
        <v>9.3320000000000007</v>
      </c>
      <c r="I1038">
        <v>9.3539999999999992</v>
      </c>
      <c r="J1038">
        <v>9.5419999999999998</v>
      </c>
      <c r="K1038">
        <v>10.662000000000001</v>
      </c>
      <c r="L1038">
        <v>11.962</v>
      </c>
      <c r="M1038">
        <v>11.916</v>
      </c>
      <c r="N1038">
        <v>11.337</v>
      </c>
      <c r="O1038">
        <v>11.218</v>
      </c>
      <c r="P1038">
        <v>11.108000000000001</v>
      </c>
    </row>
    <row r="1039" spans="1:16" x14ac:dyDescent="0.35">
      <c r="A1039" t="s">
        <v>186</v>
      </c>
      <c r="B1039" t="s">
        <v>6</v>
      </c>
      <c r="C1039" t="s">
        <v>14</v>
      </c>
      <c r="D1039" t="s">
        <v>12</v>
      </c>
      <c r="E1039" t="s">
        <v>13</v>
      </c>
      <c r="F1039">
        <v>11.457000000000001</v>
      </c>
      <c r="G1039">
        <v>12.39</v>
      </c>
      <c r="H1039">
        <v>12.365</v>
      </c>
      <c r="I1039">
        <v>12.379</v>
      </c>
      <c r="J1039">
        <v>12.494999999999999</v>
      </c>
      <c r="K1039">
        <v>13.836</v>
      </c>
      <c r="L1039">
        <v>15.263</v>
      </c>
      <c r="M1039">
        <v>15.079000000000001</v>
      </c>
      <c r="N1039">
        <v>14.304</v>
      </c>
      <c r="O1039">
        <v>14.21</v>
      </c>
      <c r="P1039">
        <v>14.141</v>
      </c>
    </row>
    <row r="1040" spans="1:16" x14ac:dyDescent="0.35">
      <c r="A1040" t="s">
        <v>187</v>
      </c>
      <c r="B1040" t="s">
        <v>6</v>
      </c>
      <c r="C1040" t="s">
        <v>7</v>
      </c>
      <c r="D1040" t="s">
        <v>8</v>
      </c>
      <c r="E1040" t="s">
        <v>9</v>
      </c>
      <c r="F1040">
        <v>5.5839999999999996</v>
      </c>
      <c r="G1040">
        <v>5.649</v>
      </c>
      <c r="H1040">
        <v>5.56</v>
      </c>
      <c r="I1040">
        <v>5.52</v>
      </c>
      <c r="J1040">
        <v>5.548</v>
      </c>
      <c r="K1040">
        <v>5.3550000000000004</v>
      </c>
      <c r="L1040">
        <v>6.6230000000000002</v>
      </c>
      <c r="M1040">
        <v>6.7649999999999997</v>
      </c>
      <c r="N1040">
        <v>5.9390000000000001</v>
      </c>
      <c r="O1040">
        <v>5.8760000000000003</v>
      </c>
      <c r="P1040">
        <v>5.9379999999999997</v>
      </c>
    </row>
    <row r="1041" spans="1:16" x14ac:dyDescent="0.35">
      <c r="A1041" t="s">
        <v>187</v>
      </c>
      <c r="B1041" t="s">
        <v>6</v>
      </c>
      <c r="C1041" t="s">
        <v>7</v>
      </c>
      <c r="D1041" t="s">
        <v>10</v>
      </c>
      <c r="E1041" t="s">
        <v>11</v>
      </c>
      <c r="F1041">
        <v>1.67</v>
      </c>
      <c r="G1041">
        <v>1.7050000000000001</v>
      </c>
      <c r="H1041">
        <v>1.774</v>
      </c>
      <c r="I1041">
        <v>1.829</v>
      </c>
      <c r="J1041">
        <v>1.863</v>
      </c>
      <c r="K1041">
        <v>1.9370000000000001</v>
      </c>
      <c r="L1041">
        <v>2.0339999999999998</v>
      </c>
      <c r="M1041">
        <v>2.0760000000000001</v>
      </c>
      <c r="N1041">
        <v>1.917</v>
      </c>
      <c r="O1041">
        <v>1.9139999999999999</v>
      </c>
      <c r="P1041">
        <v>1.9710000000000001</v>
      </c>
    </row>
    <row r="1042" spans="1:16" x14ac:dyDescent="0.35">
      <c r="A1042" t="s">
        <v>187</v>
      </c>
      <c r="B1042" t="s">
        <v>6</v>
      </c>
      <c r="C1042" t="s">
        <v>7</v>
      </c>
      <c r="D1042" t="s">
        <v>12</v>
      </c>
      <c r="E1042" t="s">
        <v>13</v>
      </c>
      <c r="F1042">
        <v>2.472</v>
      </c>
      <c r="G1042">
        <v>2.4790000000000001</v>
      </c>
      <c r="H1042">
        <v>2.4860000000000002</v>
      </c>
      <c r="I1042">
        <v>2.4929999999999999</v>
      </c>
      <c r="J1042">
        <v>2.496</v>
      </c>
      <c r="K1042">
        <v>2.4990000000000001</v>
      </c>
      <c r="L1042">
        <v>2.75</v>
      </c>
      <c r="M1042">
        <v>2.7959999999999998</v>
      </c>
      <c r="N1042">
        <v>2.5459999999999998</v>
      </c>
      <c r="O1042">
        <v>2.5270000000000001</v>
      </c>
      <c r="P1042">
        <v>2.5819999999999999</v>
      </c>
    </row>
    <row r="1043" spans="1:16" x14ac:dyDescent="0.35">
      <c r="A1043" t="s">
        <v>187</v>
      </c>
      <c r="B1043" t="s">
        <v>6</v>
      </c>
      <c r="C1043" t="s">
        <v>14</v>
      </c>
      <c r="D1043" t="s">
        <v>8</v>
      </c>
      <c r="E1043" t="s">
        <v>9</v>
      </c>
      <c r="F1043">
        <v>13.957000000000001</v>
      </c>
      <c r="G1043">
        <v>13.635</v>
      </c>
      <c r="H1043">
        <v>13.346</v>
      </c>
      <c r="I1043">
        <v>12.629</v>
      </c>
      <c r="J1043">
        <v>12.568</v>
      </c>
      <c r="K1043">
        <v>12.705</v>
      </c>
      <c r="L1043">
        <v>15.202</v>
      </c>
      <c r="M1043">
        <v>15.335000000000001</v>
      </c>
      <c r="N1043">
        <v>13.449</v>
      </c>
      <c r="O1043">
        <v>13.403</v>
      </c>
      <c r="P1043">
        <v>13.715999999999999</v>
      </c>
    </row>
    <row r="1044" spans="1:16" x14ac:dyDescent="0.35">
      <c r="A1044" t="s">
        <v>187</v>
      </c>
      <c r="B1044" t="s">
        <v>6</v>
      </c>
      <c r="C1044" t="s">
        <v>14</v>
      </c>
      <c r="D1044" t="s">
        <v>10</v>
      </c>
      <c r="E1044" t="s">
        <v>11</v>
      </c>
      <c r="F1044">
        <v>4.1760000000000002</v>
      </c>
      <c r="G1044">
        <v>4.3259999999999996</v>
      </c>
      <c r="H1044">
        <v>4.4589999999999996</v>
      </c>
      <c r="I1044">
        <v>4.6539999999999999</v>
      </c>
      <c r="J1044">
        <v>4.7249999999999996</v>
      </c>
      <c r="K1044">
        <v>4.76</v>
      </c>
      <c r="L1044">
        <v>5.3659999999999997</v>
      </c>
      <c r="M1044">
        <v>5.2709999999999999</v>
      </c>
      <c r="N1044">
        <v>4.8570000000000002</v>
      </c>
      <c r="O1044">
        <v>4.8259999999999996</v>
      </c>
      <c r="P1044">
        <v>4.9260000000000002</v>
      </c>
    </row>
    <row r="1045" spans="1:16" x14ac:dyDescent="0.35">
      <c r="A1045" t="s">
        <v>187</v>
      </c>
      <c r="B1045" t="s">
        <v>6</v>
      </c>
      <c r="C1045" t="s">
        <v>14</v>
      </c>
      <c r="D1045" t="s">
        <v>12</v>
      </c>
      <c r="E1045" t="s">
        <v>13</v>
      </c>
      <c r="F1045">
        <v>5.6970000000000001</v>
      </c>
      <c r="G1045">
        <v>5.7140000000000004</v>
      </c>
      <c r="H1045">
        <v>5.7290000000000001</v>
      </c>
      <c r="I1045">
        <v>5.7450000000000001</v>
      </c>
      <c r="J1045">
        <v>5.7530000000000001</v>
      </c>
      <c r="K1045">
        <v>5.7590000000000003</v>
      </c>
      <c r="L1045">
        <v>6.5460000000000003</v>
      </c>
      <c r="M1045">
        <v>6.4710000000000001</v>
      </c>
      <c r="N1045">
        <v>5.8789999999999996</v>
      </c>
      <c r="O1045">
        <v>5.85</v>
      </c>
      <c r="P1045">
        <v>5.9770000000000003</v>
      </c>
    </row>
    <row r="1046" spans="1:16" x14ac:dyDescent="0.35">
      <c r="A1046" t="s">
        <v>188</v>
      </c>
      <c r="B1046" t="s">
        <v>6</v>
      </c>
      <c r="C1046" t="s">
        <v>7</v>
      </c>
      <c r="D1046" t="s">
        <v>8</v>
      </c>
      <c r="E1046" t="s">
        <v>9</v>
      </c>
      <c r="F1046">
        <v>19.893999999999998</v>
      </c>
      <c r="G1046">
        <v>21.829000000000001</v>
      </c>
      <c r="H1046">
        <v>23.175000000000001</v>
      </c>
      <c r="I1046">
        <v>25.146000000000001</v>
      </c>
      <c r="J1046">
        <v>24.606999999999999</v>
      </c>
      <c r="K1046">
        <v>29.803999999999998</v>
      </c>
      <c r="L1046">
        <v>29.369</v>
      </c>
      <c r="M1046">
        <v>28.338999999999999</v>
      </c>
      <c r="N1046">
        <v>24.951000000000001</v>
      </c>
      <c r="O1046">
        <v>23.706</v>
      </c>
      <c r="P1046">
        <v>24.245000000000001</v>
      </c>
    </row>
    <row r="1047" spans="1:16" x14ac:dyDescent="0.35">
      <c r="A1047" t="s">
        <v>188</v>
      </c>
      <c r="B1047" t="s">
        <v>6</v>
      </c>
      <c r="C1047" t="s">
        <v>7</v>
      </c>
      <c r="D1047" t="s">
        <v>10</v>
      </c>
      <c r="E1047" t="s">
        <v>11</v>
      </c>
      <c r="F1047">
        <v>9.7560000000000002</v>
      </c>
      <c r="G1047">
        <v>10.167</v>
      </c>
      <c r="H1047">
        <v>11.192</v>
      </c>
      <c r="I1047">
        <v>11.115</v>
      </c>
      <c r="J1047">
        <v>11.218999999999999</v>
      </c>
      <c r="K1047">
        <v>13.221</v>
      </c>
      <c r="L1047">
        <v>11.71</v>
      </c>
      <c r="M1047">
        <v>11.803000000000001</v>
      </c>
      <c r="N1047">
        <v>11.073</v>
      </c>
      <c r="O1047">
        <v>10.29</v>
      </c>
      <c r="P1047">
        <v>10.526</v>
      </c>
    </row>
    <row r="1048" spans="1:16" x14ac:dyDescent="0.35">
      <c r="A1048" t="s">
        <v>188</v>
      </c>
      <c r="B1048" t="s">
        <v>6</v>
      </c>
      <c r="C1048" t="s">
        <v>7</v>
      </c>
      <c r="D1048" t="s">
        <v>12</v>
      </c>
      <c r="E1048" t="s">
        <v>13</v>
      </c>
      <c r="F1048">
        <v>11.843999999999999</v>
      </c>
      <c r="G1048">
        <v>12.608000000000001</v>
      </c>
      <c r="H1048">
        <v>13.651</v>
      </c>
      <c r="I1048">
        <v>13.906000000000001</v>
      </c>
      <c r="J1048">
        <v>13.784000000000001</v>
      </c>
      <c r="K1048">
        <v>16.428000000000001</v>
      </c>
      <c r="L1048">
        <v>14.853999999999999</v>
      </c>
      <c r="M1048">
        <v>14.734999999999999</v>
      </c>
      <c r="N1048">
        <v>13.419</v>
      </c>
      <c r="O1048">
        <v>12.509</v>
      </c>
      <c r="P1048">
        <v>12.760999999999999</v>
      </c>
    </row>
    <row r="1049" spans="1:16" x14ac:dyDescent="0.35">
      <c r="A1049" t="s">
        <v>188</v>
      </c>
      <c r="B1049" t="s">
        <v>6</v>
      </c>
      <c r="C1049" t="s">
        <v>14</v>
      </c>
      <c r="D1049" t="s">
        <v>8</v>
      </c>
      <c r="E1049" t="s">
        <v>9</v>
      </c>
      <c r="F1049">
        <v>16.277000000000001</v>
      </c>
      <c r="G1049">
        <v>16.196999999999999</v>
      </c>
      <c r="H1049">
        <v>16.962</v>
      </c>
      <c r="I1049">
        <v>17.411999999999999</v>
      </c>
      <c r="J1049">
        <v>17.265000000000001</v>
      </c>
      <c r="K1049">
        <v>22.036999999999999</v>
      </c>
      <c r="L1049">
        <v>22.248000000000001</v>
      </c>
      <c r="M1049">
        <v>19.204999999999998</v>
      </c>
      <c r="N1049">
        <v>16.265000000000001</v>
      </c>
      <c r="O1049">
        <v>14.851000000000001</v>
      </c>
      <c r="P1049">
        <v>15.198</v>
      </c>
    </row>
    <row r="1050" spans="1:16" x14ac:dyDescent="0.35">
      <c r="A1050" t="s">
        <v>188</v>
      </c>
      <c r="B1050" t="s">
        <v>6</v>
      </c>
      <c r="C1050" t="s">
        <v>14</v>
      </c>
      <c r="D1050" t="s">
        <v>10</v>
      </c>
      <c r="E1050" t="s">
        <v>11</v>
      </c>
      <c r="F1050">
        <v>7.4580000000000002</v>
      </c>
      <c r="G1050">
        <v>7.6909999999999998</v>
      </c>
      <c r="H1050">
        <v>8.0050000000000008</v>
      </c>
      <c r="I1050">
        <v>7.6989999999999998</v>
      </c>
      <c r="J1050">
        <v>7.9139999999999997</v>
      </c>
      <c r="K1050">
        <v>10.385999999999999</v>
      </c>
      <c r="L1050">
        <v>10.48</v>
      </c>
      <c r="M1050">
        <v>9.09</v>
      </c>
      <c r="N1050">
        <v>7.5519999999999996</v>
      </c>
      <c r="O1050">
        <v>6.9770000000000003</v>
      </c>
      <c r="P1050">
        <v>7.2229999999999999</v>
      </c>
    </row>
    <row r="1051" spans="1:16" x14ac:dyDescent="0.35">
      <c r="A1051" t="s">
        <v>188</v>
      </c>
      <c r="B1051" t="s">
        <v>6</v>
      </c>
      <c r="C1051" t="s">
        <v>14</v>
      </c>
      <c r="D1051" t="s">
        <v>12</v>
      </c>
      <c r="E1051" t="s">
        <v>13</v>
      </c>
      <c r="F1051">
        <v>9.0399999999999991</v>
      </c>
      <c r="G1051">
        <v>9.1929999999999996</v>
      </c>
      <c r="H1051">
        <v>9.5649999999999995</v>
      </c>
      <c r="I1051">
        <v>9.3810000000000002</v>
      </c>
      <c r="J1051">
        <v>9.5190000000000001</v>
      </c>
      <c r="K1051">
        <v>12.343999999999999</v>
      </c>
      <c r="L1051">
        <v>12.314</v>
      </c>
      <c r="M1051">
        <v>10.680999999999999</v>
      </c>
      <c r="N1051">
        <v>8.9459999999999997</v>
      </c>
      <c r="O1051">
        <v>8.2070000000000007</v>
      </c>
      <c r="P1051">
        <v>8.44</v>
      </c>
    </row>
    <row r="1052" spans="1:16" x14ac:dyDescent="0.35">
      <c r="A1052" t="s">
        <v>189</v>
      </c>
      <c r="B1052" t="s">
        <v>6</v>
      </c>
      <c r="C1052" t="s">
        <v>7</v>
      </c>
      <c r="D1052" t="s">
        <v>8</v>
      </c>
      <c r="E1052" t="s">
        <v>9</v>
      </c>
      <c r="F1052">
        <v>4.0289999999999999</v>
      </c>
      <c r="G1052">
        <v>4.5880000000000001</v>
      </c>
      <c r="H1052">
        <v>5.1420000000000003</v>
      </c>
      <c r="I1052">
        <v>5.835</v>
      </c>
      <c r="J1052">
        <v>5.6950000000000003</v>
      </c>
      <c r="K1052">
        <v>5.5389999999999997</v>
      </c>
      <c r="L1052">
        <v>6.9059999999999997</v>
      </c>
      <c r="M1052">
        <v>6.516</v>
      </c>
      <c r="N1052">
        <v>5.7590000000000003</v>
      </c>
      <c r="O1052">
        <v>5.5030000000000001</v>
      </c>
      <c r="P1052">
        <v>5.375</v>
      </c>
    </row>
    <row r="1053" spans="1:16" x14ac:dyDescent="0.35">
      <c r="A1053" t="s">
        <v>189</v>
      </c>
      <c r="B1053" t="s">
        <v>6</v>
      </c>
      <c r="C1053" t="s">
        <v>7</v>
      </c>
      <c r="D1053" t="s">
        <v>10</v>
      </c>
      <c r="E1053" t="s">
        <v>11</v>
      </c>
      <c r="F1053">
        <v>2.4900000000000002</v>
      </c>
      <c r="G1053">
        <v>2.718</v>
      </c>
      <c r="H1053">
        <v>2.9430000000000001</v>
      </c>
      <c r="I1053">
        <v>3.32</v>
      </c>
      <c r="J1053">
        <v>3.032</v>
      </c>
      <c r="K1053">
        <v>2.7309999999999999</v>
      </c>
      <c r="L1053">
        <v>3.1930000000000001</v>
      </c>
      <c r="M1053">
        <v>2.879</v>
      </c>
      <c r="N1053">
        <v>2.5350000000000001</v>
      </c>
      <c r="O1053">
        <v>2.5110000000000001</v>
      </c>
      <c r="P1053">
        <v>2.5139999999999998</v>
      </c>
    </row>
    <row r="1054" spans="1:16" x14ac:dyDescent="0.35">
      <c r="A1054" t="s">
        <v>189</v>
      </c>
      <c r="B1054" t="s">
        <v>6</v>
      </c>
      <c r="C1054" t="s">
        <v>7</v>
      </c>
      <c r="D1054" t="s">
        <v>12</v>
      </c>
      <c r="E1054" t="s">
        <v>13</v>
      </c>
      <c r="F1054">
        <v>2.9910000000000001</v>
      </c>
      <c r="G1054">
        <v>3.3290000000000002</v>
      </c>
      <c r="H1054">
        <v>3.6629999999999998</v>
      </c>
      <c r="I1054">
        <v>4.1440000000000001</v>
      </c>
      <c r="J1054">
        <v>3.89</v>
      </c>
      <c r="K1054">
        <v>3.6179999999999999</v>
      </c>
      <c r="L1054">
        <v>4.3550000000000004</v>
      </c>
      <c r="M1054">
        <v>3.988</v>
      </c>
      <c r="N1054">
        <v>3.504</v>
      </c>
      <c r="O1054">
        <v>3.3980000000000001</v>
      </c>
      <c r="P1054">
        <v>3.351</v>
      </c>
    </row>
    <row r="1055" spans="1:16" x14ac:dyDescent="0.35">
      <c r="A1055" t="s">
        <v>189</v>
      </c>
      <c r="B1055" t="s">
        <v>6</v>
      </c>
      <c r="C1055" t="s">
        <v>14</v>
      </c>
      <c r="D1055" t="s">
        <v>8</v>
      </c>
      <c r="E1055" t="s">
        <v>9</v>
      </c>
      <c r="F1055">
        <v>2.96</v>
      </c>
      <c r="G1055">
        <v>3.7069999999999999</v>
      </c>
      <c r="H1055">
        <v>4.4359999999999999</v>
      </c>
      <c r="I1055">
        <v>5.3120000000000003</v>
      </c>
      <c r="J1055">
        <v>4.7990000000000004</v>
      </c>
      <c r="K1055">
        <v>4.266</v>
      </c>
      <c r="L1055">
        <v>4.7590000000000003</v>
      </c>
      <c r="M1055">
        <v>3.9510000000000001</v>
      </c>
      <c r="N1055">
        <v>3.4980000000000002</v>
      </c>
      <c r="O1055">
        <v>3.4860000000000002</v>
      </c>
      <c r="P1055">
        <v>3.5259999999999998</v>
      </c>
    </row>
    <row r="1056" spans="1:16" x14ac:dyDescent="0.35">
      <c r="A1056" t="s">
        <v>189</v>
      </c>
      <c r="B1056" t="s">
        <v>6</v>
      </c>
      <c r="C1056" t="s">
        <v>14</v>
      </c>
      <c r="D1056" t="s">
        <v>10</v>
      </c>
      <c r="E1056" t="s">
        <v>11</v>
      </c>
      <c r="F1056">
        <v>1.37</v>
      </c>
      <c r="G1056">
        <v>1.5680000000000001</v>
      </c>
      <c r="H1056">
        <v>1.7609999999999999</v>
      </c>
      <c r="I1056">
        <v>2.0680000000000001</v>
      </c>
      <c r="J1056">
        <v>1.956</v>
      </c>
      <c r="K1056">
        <v>1.831</v>
      </c>
      <c r="L1056">
        <v>2.5950000000000002</v>
      </c>
      <c r="M1056">
        <v>2.3679999999999999</v>
      </c>
      <c r="N1056">
        <v>1.895</v>
      </c>
      <c r="O1056">
        <v>1.8089999999999999</v>
      </c>
      <c r="P1056">
        <v>1.7529999999999999</v>
      </c>
    </row>
    <row r="1057" spans="1:16" x14ac:dyDescent="0.35">
      <c r="A1057" t="s">
        <v>189</v>
      </c>
      <c r="B1057" t="s">
        <v>6</v>
      </c>
      <c r="C1057" t="s">
        <v>14</v>
      </c>
      <c r="D1057" t="s">
        <v>12</v>
      </c>
      <c r="E1057" t="s">
        <v>13</v>
      </c>
      <c r="F1057">
        <v>1.897</v>
      </c>
      <c r="G1057">
        <v>2.2810000000000001</v>
      </c>
      <c r="H1057">
        <v>2.6560000000000001</v>
      </c>
      <c r="I1057">
        <v>3.153</v>
      </c>
      <c r="J1057">
        <v>2.8889999999999998</v>
      </c>
      <c r="K1057">
        <v>2.6120000000000001</v>
      </c>
      <c r="L1057">
        <v>3.282</v>
      </c>
      <c r="M1057">
        <v>2.8620000000000001</v>
      </c>
      <c r="N1057">
        <v>2.3849999999999998</v>
      </c>
      <c r="O1057">
        <v>2.3159999999999998</v>
      </c>
      <c r="P1057">
        <v>2.2839999999999998</v>
      </c>
    </row>
    <row r="1058" spans="1:16" x14ac:dyDescent="0.35">
      <c r="A1058" t="s">
        <v>190</v>
      </c>
      <c r="B1058" t="s">
        <v>6</v>
      </c>
      <c r="C1058" t="s">
        <v>7</v>
      </c>
      <c r="D1058" t="s">
        <v>8</v>
      </c>
      <c r="E1058" t="s">
        <v>9</v>
      </c>
      <c r="F1058">
        <v>22.811</v>
      </c>
      <c r="G1058">
        <v>22.116</v>
      </c>
      <c r="H1058">
        <v>21.759</v>
      </c>
      <c r="I1058">
        <v>16.975999999999999</v>
      </c>
      <c r="J1058">
        <v>19.305</v>
      </c>
      <c r="K1058">
        <v>15.365</v>
      </c>
      <c r="L1058">
        <v>18.539000000000001</v>
      </c>
      <c r="M1058">
        <v>20.411999999999999</v>
      </c>
    </row>
    <row r="1059" spans="1:16" x14ac:dyDescent="0.35">
      <c r="A1059" t="s">
        <v>190</v>
      </c>
      <c r="B1059" t="s">
        <v>6</v>
      </c>
      <c r="C1059" t="s">
        <v>7</v>
      </c>
      <c r="D1059" t="s">
        <v>10</v>
      </c>
      <c r="E1059" t="s">
        <v>11</v>
      </c>
      <c r="F1059">
        <v>6.2919999999999998</v>
      </c>
      <c r="G1059">
        <v>6.99</v>
      </c>
      <c r="H1059">
        <v>6.6689999999999996</v>
      </c>
      <c r="I1059">
        <v>7.069</v>
      </c>
      <c r="J1059">
        <v>6.6150000000000002</v>
      </c>
      <c r="K1059">
        <v>7.3449999999999998</v>
      </c>
      <c r="L1059">
        <v>8.5079999999999991</v>
      </c>
      <c r="M1059">
        <v>9.5190000000000001</v>
      </c>
    </row>
    <row r="1060" spans="1:16" x14ac:dyDescent="0.35">
      <c r="A1060" t="s">
        <v>190</v>
      </c>
      <c r="B1060" t="s">
        <v>6</v>
      </c>
      <c r="C1060" t="s">
        <v>7</v>
      </c>
      <c r="D1060" t="s">
        <v>12</v>
      </c>
      <c r="E1060" t="s">
        <v>13</v>
      </c>
      <c r="F1060">
        <v>7.5679999999999996</v>
      </c>
      <c r="G1060">
        <v>8.1050000000000004</v>
      </c>
      <c r="H1060">
        <v>7.7290000000000001</v>
      </c>
      <c r="I1060">
        <v>7.7350000000000003</v>
      </c>
      <c r="J1060">
        <v>7.4420000000000002</v>
      </c>
      <c r="K1060">
        <v>7.8559999999999999</v>
      </c>
      <c r="L1060">
        <v>9.077</v>
      </c>
      <c r="M1060">
        <v>10.143000000000001</v>
      </c>
    </row>
    <row r="1061" spans="1:16" x14ac:dyDescent="0.35">
      <c r="A1061" t="s">
        <v>190</v>
      </c>
      <c r="B1061" t="s">
        <v>6</v>
      </c>
      <c r="C1061" t="s">
        <v>14</v>
      </c>
      <c r="D1061" t="s">
        <v>8</v>
      </c>
      <c r="E1061" t="s">
        <v>9</v>
      </c>
      <c r="F1061">
        <v>24.177</v>
      </c>
      <c r="G1061">
        <v>22.94</v>
      </c>
      <c r="H1061">
        <v>24.103000000000002</v>
      </c>
      <c r="I1061">
        <v>20.388000000000002</v>
      </c>
      <c r="J1061">
        <v>16.925999999999998</v>
      </c>
      <c r="K1061">
        <v>15.486000000000001</v>
      </c>
      <c r="L1061">
        <v>19.899999999999999</v>
      </c>
      <c r="M1061">
        <v>18.085000000000001</v>
      </c>
    </row>
    <row r="1062" spans="1:16" x14ac:dyDescent="0.35">
      <c r="A1062" t="s">
        <v>190</v>
      </c>
      <c r="B1062" t="s">
        <v>6</v>
      </c>
      <c r="C1062" t="s">
        <v>14</v>
      </c>
      <c r="D1062" t="s">
        <v>10</v>
      </c>
      <c r="E1062" t="s">
        <v>11</v>
      </c>
      <c r="F1062">
        <v>9.5239999999999991</v>
      </c>
      <c r="G1062">
        <v>8.843</v>
      </c>
      <c r="H1062">
        <v>9.6170000000000009</v>
      </c>
      <c r="I1062">
        <v>10.301</v>
      </c>
      <c r="J1062">
        <v>9.4420000000000002</v>
      </c>
      <c r="K1062">
        <v>7.8819999999999997</v>
      </c>
      <c r="L1062">
        <v>9.0730000000000004</v>
      </c>
      <c r="M1062">
        <v>8.9329999999999998</v>
      </c>
    </row>
    <row r="1063" spans="1:16" x14ac:dyDescent="0.35">
      <c r="A1063" t="s">
        <v>190</v>
      </c>
      <c r="B1063" t="s">
        <v>6</v>
      </c>
      <c r="C1063" t="s">
        <v>14</v>
      </c>
      <c r="D1063" t="s">
        <v>12</v>
      </c>
      <c r="E1063" t="s">
        <v>13</v>
      </c>
      <c r="F1063">
        <v>10.92</v>
      </c>
      <c r="G1063">
        <v>10.131</v>
      </c>
      <c r="H1063">
        <v>10.885</v>
      </c>
      <c r="I1063">
        <v>11.151</v>
      </c>
      <c r="J1063">
        <v>10.055999999999999</v>
      </c>
      <c r="K1063">
        <v>8.4960000000000004</v>
      </c>
      <c r="L1063">
        <v>9.8480000000000008</v>
      </c>
      <c r="M1063">
        <v>9.5429999999999993</v>
      </c>
    </row>
    <row r="1064" spans="1:16" x14ac:dyDescent="0.35">
      <c r="A1064" t="s">
        <v>191</v>
      </c>
      <c r="B1064" t="s">
        <v>6</v>
      </c>
      <c r="C1064" t="s">
        <v>7</v>
      </c>
      <c r="D1064" t="s">
        <v>8</v>
      </c>
      <c r="E1064" t="s">
        <v>9</v>
      </c>
      <c r="F1064">
        <v>9.4629999999999992</v>
      </c>
      <c r="G1064">
        <v>9.125</v>
      </c>
      <c r="H1064">
        <v>8.7940000000000005</v>
      </c>
      <c r="I1064">
        <v>15.614000000000001</v>
      </c>
      <c r="J1064">
        <v>14.122999999999999</v>
      </c>
      <c r="K1064">
        <v>17.018000000000001</v>
      </c>
      <c r="L1064">
        <v>18.899999999999999</v>
      </c>
      <c r="M1064">
        <v>20.495000000000001</v>
      </c>
      <c r="N1064">
        <v>18.347999999999999</v>
      </c>
      <c r="O1064">
        <v>18.571000000000002</v>
      </c>
      <c r="P1064">
        <v>18.434999999999999</v>
      </c>
    </row>
    <row r="1065" spans="1:16" x14ac:dyDescent="0.35">
      <c r="A1065" t="s">
        <v>191</v>
      </c>
      <c r="B1065" t="s">
        <v>6</v>
      </c>
      <c r="C1065" t="s">
        <v>7</v>
      </c>
      <c r="D1065" t="s">
        <v>10</v>
      </c>
      <c r="E1065" t="s">
        <v>11</v>
      </c>
      <c r="F1065">
        <v>3.9540000000000002</v>
      </c>
      <c r="G1065">
        <v>3.7570000000000001</v>
      </c>
      <c r="H1065">
        <v>3.5819999999999999</v>
      </c>
      <c r="I1065">
        <v>6.47</v>
      </c>
      <c r="J1065">
        <v>5.2069999999999999</v>
      </c>
      <c r="K1065">
        <v>4.9859999999999998</v>
      </c>
      <c r="L1065">
        <v>4.8330000000000002</v>
      </c>
      <c r="M1065">
        <v>5.6980000000000004</v>
      </c>
      <c r="N1065">
        <v>5.2039999999999997</v>
      </c>
      <c r="O1065">
        <v>5.43</v>
      </c>
      <c r="P1065">
        <v>5.56</v>
      </c>
    </row>
    <row r="1066" spans="1:16" x14ac:dyDescent="0.35">
      <c r="A1066" t="s">
        <v>191</v>
      </c>
      <c r="B1066" t="s">
        <v>6</v>
      </c>
      <c r="C1066" t="s">
        <v>7</v>
      </c>
      <c r="D1066" t="s">
        <v>12</v>
      </c>
      <c r="E1066" t="s">
        <v>13</v>
      </c>
      <c r="F1066">
        <v>4.851</v>
      </c>
      <c r="G1066">
        <v>4.5339999999999998</v>
      </c>
      <c r="H1066">
        <v>4.2510000000000003</v>
      </c>
      <c r="I1066">
        <v>7.5789999999999997</v>
      </c>
      <c r="J1066">
        <v>6.2569999999999997</v>
      </c>
      <c r="K1066">
        <v>5.99</v>
      </c>
      <c r="L1066">
        <v>5.8179999999999996</v>
      </c>
      <c r="M1066">
        <v>6.7960000000000003</v>
      </c>
      <c r="N1066">
        <v>6.1589999999999998</v>
      </c>
      <c r="O1066">
        <v>6.4580000000000002</v>
      </c>
      <c r="P1066">
        <v>6.6449999999999996</v>
      </c>
    </row>
    <row r="1067" spans="1:16" x14ac:dyDescent="0.35">
      <c r="A1067" t="s">
        <v>191</v>
      </c>
      <c r="B1067" t="s">
        <v>6</v>
      </c>
      <c r="C1067" t="s">
        <v>14</v>
      </c>
      <c r="D1067" t="s">
        <v>8</v>
      </c>
      <c r="E1067" t="s">
        <v>9</v>
      </c>
      <c r="F1067">
        <v>4.4710000000000001</v>
      </c>
      <c r="G1067">
        <v>4.2789999999999999</v>
      </c>
      <c r="H1067">
        <v>4.0940000000000003</v>
      </c>
      <c r="I1067">
        <v>5.43</v>
      </c>
      <c r="J1067">
        <v>5.085</v>
      </c>
      <c r="K1067">
        <v>5.5279999999999996</v>
      </c>
      <c r="L1067">
        <v>12.798</v>
      </c>
      <c r="M1067">
        <v>8</v>
      </c>
      <c r="N1067">
        <v>7.484</v>
      </c>
      <c r="O1067">
        <v>7.02</v>
      </c>
      <c r="P1067">
        <v>6.641</v>
      </c>
    </row>
    <row r="1068" spans="1:16" x14ac:dyDescent="0.35">
      <c r="A1068" t="s">
        <v>191</v>
      </c>
      <c r="B1068" t="s">
        <v>6</v>
      </c>
      <c r="C1068" t="s">
        <v>14</v>
      </c>
      <c r="D1068" t="s">
        <v>10</v>
      </c>
      <c r="E1068" t="s">
        <v>11</v>
      </c>
      <c r="F1068">
        <v>0.91200000000000003</v>
      </c>
      <c r="G1068">
        <v>0.79100000000000004</v>
      </c>
      <c r="H1068">
        <v>0.68700000000000006</v>
      </c>
      <c r="I1068">
        <v>0.85499999999999998</v>
      </c>
      <c r="J1068">
        <v>0.93</v>
      </c>
      <c r="K1068">
        <v>1.0680000000000001</v>
      </c>
      <c r="L1068">
        <v>3.3</v>
      </c>
      <c r="M1068">
        <v>1.927</v>
      </c>
      <c r="N1068">
        <v>1.958</v>
      </c>
      <c r="O1068">
        <v>1.871</v>
      </c>
      <c r="P1068">
        <v>1.804</v>
      </c>
    </row>
    <row r="1069" spans="1:16" x14ac:dyDescent="0.35">
      <c r="A1069" t="s">
        <v>191</v>
      </c>
      <c r="B1069" t="s">
        <v>6</v>
      </c>
      <c r="C1069" t="s">
        <v>14</v>
      </c>
      <c r="D1069" t="s">
        <v>12</v>
      </c>
      <c r="E1069" t="s">
        <v>13</v>
      </c>
      <c r="F1069">
        <v>1.4330000000000001</v>
      </c>
      <c r="G1069">
        <v>1.274</v>
      </c>
      <c r="H1069">
        <v>1.1319999999999999</v>
      </c>
      <c r="I1069">
        <v>1.4119999999999999</v>
      </c>
      <c r="J1069">
        <v>1.409</v>
      </c>
      <c r="K1069">
        <v>1.5</v>
      </c>
      <c r="L1069">
        <v>3.9049999999999998</v>
      </c>
      <c r="M1069">
        <v>2.3159999999999998</v>
      </c>
      <c r="N1069">
        <v>2.2679999999999998</v>
      </c>
      <c r="O1069">
        <v>2.1549999999999998</v>
      </c>
      <c r="P1069">
        <v>2.069</v>
      </c>
    </row>
    <row r="1070" spans="1:16" x14ac:dyDescent="0.35">
      <c r="A1070" t="s">
        <v>192</v>
      </c>
      <c r="B1070" t="s">
        <v>6</v>
      </c>
      <c r="C1070" t="s">
        <v>7</v>
      </c>
      <c r="D1070" t="s">
        <v>8</v>
      </c>
      <c r="E1070" t="s">
        <v>9</v>
      </c>
      <c r="F1070">
        <v>14.672000000000001</v>
      </c>
      <c r="G1070">
        <v>12.839</v>
      </c>
      <c r="H1070">
        <v>11.016999999999999</v>
      </c>
      <c r="I1070">
        <v>10.53</v>
      </c>
      <c r="J1070">
        <v>10.185</v>
      </c>
      <c r="K1070">
        <v>9.1129999999999995</v>
      </c>
      <c r="L1070">
        <v>11.613</v>
      </c>
      <c r="M1070">
        <v>11.202</v>
      </c>
      <c r="N1070">
        <v>8.0839999999999996</v>
      </c>
      <c r="O1070">
        <v>9.57</v>
      </c>
      <c r="P1070">
        <v>10.611000000000001</v>
      </c>
    </row>
    <row r="1071" spans="1:16" x14ac:dyDescent="0.35">
      <c r="A1071" t="s">
        <v>192</v>
      </c>
      <c r="B1071" t="s">
        <v>6</v>
      </c>
      <c r="C1071" t="s">
        <v>7</v>
      </c>
      <c r="D1071" t="s">
        <v>10</v>
      </c>
      <c r="E1071" t="s">
        <v>11</v>
      </c>
      <c r="F1071">
        <v>4.3259999999999996</v>
      </c>
      <c r="G1071">
        <v>3.8220000000000001</v>
      </c>
      <c r="H1071">
        <v>3.6320000000000001</v>
      </c>
      <c r="I1071">
        <v>3.214</v>
      </c>
      <c r="J1071">
        <v>2.9940000000000002</v>
      </c>
      <c r="K1071">
        <v>2.7040000000000002</v>
      </c>
      <c r="L1071">
        <v>3.0880000000000001</v>
      </c>
      <c r="M1071">
        <v>3.6989999999999998</v>
      </c>
      <c r="N1071">
        <v>2.9319999999999999</v>
      </c>
      <c r="O1071">
        <v>3.3919999999999999</v>
      </c>
      <c r="P1071">
        <v>3.8090000000000002</v>
      </c>
    </row>
    <row r="1072" spans="1:16" x14ac:dyDescent="0.35">
      <c r="A1072" t="s">
        <v>192</v>
      </c>
      <c r="B1072" t="s">
        <v>6</v>
      </c>
      <c r="C1072" t="s">
        <v>7</v>
      </c>
      <c r="D1072" t="s">
        <v>12</v>
      </c>
      <c r="E1072" t="s">
        <v>13</v>
      </c>
      <c r="F1072">
        <v>5.8209999999999997</v>
      </c>
      <c r="G1072">
        <v>5.1239999999999997</v>
      </c>
      <c r="H1072">
        <v>4.6820000000000004</v>
      </c>
      <c r="I1072">
        <v>4.2190000000000003</v>
      </c>
      <c r="J1072">
        <v>3.9420000000000002</v>
      </c>
      <c r="K1072">
        <v>3.5339999999999998</v>
      </c>
      <c r="L1072">
        <v>4.1550000000000002</v>
      </c>
      <c r="M1072">
        <v>4.5940000000000003</v>
      </c>
      <c r="N1072">
        <v>3.5760000000000001</v>
      </c>
      <c r="O1072">
        <v>4.1710000000000003</v>
      </c>
      <c r="P1072">
        <v>4.6669999999999998</v>
      </c>
    </row>
    <row r="1073" spans="1:16" x14ac:dyDescent="0.35">
      <c r="A1073" t="s">
        <v>192</v>
      </c>
      <c r="B1073" t="s">
        <v>6</v>
      </c>
      <c r="C1073" t="s">
        <v>14</v>
      </c>
      <c r="D1073" t="s">
        <v>8</v>
      </c>
      <c r="E1073" t="s">
        <v>9</v>
      </c>
      <c r="F1073">
        <v>18.728000000000002</v>
      </c>
      <c r="G1073">
        <v>16.033000000000001</v>
      </c>
      <c r="H1073">
        <v>14.631</v>
      </c>
      <c r="I1073">
        <v>13.35</v>
      </c>
      <c r="J1073">
        <v>12.099</v>
      </c>
      <c r="K1073">
        <v>12.808999999999999</v>
      </c>
      <c r="L1073">
        <v>15.153</v>
      </c>
      <c r="M1073">
        <v>14.303000000000001</v>
      </c>
      <c r="N1073">
        <v>12.818</v>
      </c>
      <c r="O1073">
        <v>14.34</v>
      </c>
      <c r="P1073">
        <v>16.116</v>
      </c>
    </row>
    <row r="1074" spans="1:16" x14ac:dyDescent="0.35">
      <c r="A1074" t="s">
        <v>192</v>
      </c>
      <c r="B1074" t="s">
        <v>6</v>
      </c>
      <c r="C1074" t="s">
        <v>14</v>
      </c>
      <c r="D1074" t="s">
        <v>10</v>
      </c>
      <c r="E1074" t="s">
        <v>11</v>
      </c>
      <c r="F1074">
        <v>4.3719999999999999</v>
      </c>
      <c r="G1074">
        <v>3.76</v>
      </c>
      <c r="H1074">
        <v>3.419</v>
      </c>
      <c r="I1074">
        <v>3.0920000000000001</v>
      </c>
      <c r="J1074">
        <v>2.8580000000000001</v>
      </c>
      <c r="K1074">
        <v>2.6429999999999998</v>
      </c>
      <c r="L1074">
        <v>3.3279999999999998</v>
      </c>
      <c r="M1074">
        <v>3.8650000000000002</v>
      </c>
      <c r="N1074">
        <v>2.6549999999999998</v>
      </c>
      <c r="O1074">
        <v>3.181</v>
      </c>
      <c r="P1074">
        <v>3.5579999999999998</v>
      </c>
    </row>
    <row r="1075" spans="1:16" x14ac:dyDescent="0.35">
      <c r="A1075" t="s">
        <v>192</v>
      </c>
      <c r="B1075" t="s">
        <v>6</v>
      </c>
      <c r="C1075" t="s">
        <v>14</v>
      </c>
      <c r="D1075" t="s">
        <v>12</v>
      </c>
      <c r="E1075" t="s">
        <v>13</v>
      </c>
      <c r="F1075">
        <v>6.3620000000000001</v>
      </c>
      <c r="G1075">
        <v>5.4539999999999997</v>
      </c>
      <c r="H1075">
        <v>4.9219999999999997</v>
      </c>
      <c r="I1075">
        <v>4.4290000000000003</v>
      </c>
      <c r="J1075">
        <v>4.0519999999999996</v>
      </c>
      <c r="K1075">
        <v>3.9239999999999999</v>
      </c>
      <c r="L1075">
        <v>4.7590000000000003</v>
      </c>
      <c r="M1075">
        <v>5.0389999999999997</v>
      </c>
      <c r="N1075">
        <v>3.871</v>
      </c>
      <c r="O1075">
        <v>4.5229999999999997</v>
      </c>
      <c r="P1075">
        <v>5.0860000000000003</v>
      </c>
    </row>
    <row r="1076" spans="1:16" x14ac:dyDescent="0.35">
      <c r="A1076" t="s">
        <v>193</v>
      </c>
      <c r="B1076" t="s">
        <v>6</v>
      </c>
      <c r="C1076" t="s">
        <v>7</v>
      </c>
      <c r="D1076" t="s">
        <v>8</v>
      </c>
      <c r="E1076" t="s">
        <v>9</v>
      </c>
      <c r="F1076">
        <v>12.151999999999999</v>
      </c>
      <c r="G1076">
        <v>10.368</v>
      </c>
      <c r="H1076">
        <v>9.3070000000000004</v>
      </c>
      <c r="I1076">
        <v>8.0790000000000006</v>
      </c>
      <c r="J1076">
        <v>7.657</v>
      </c>
      <c r="K1076">
        <v>7.3129999999999997</v>
      </c>
      <c r="L1076">
        <v>14.794</v>
      </c>
      <c r="M1076">
        <v>8.8650000000000002</v>
      </c>
      <c r="N1076">
        <v>7.4370000000000003</v>
      </c>
      <c r="O1076">
        <v>7.0330000000000004</v>
      </c>
      <c r="P1076">
        <v>7.6710000000000003</v>
      </c>
    </row>
    <row r="1077" spans="1:16" x14ac:dyDescent="0.35">
      <c r="A1077" t="s">
        <v>193</v>
      </c>
      <c r="B1077" t="s">
        <v>6</v>
      </c>
      <c r="C1077" t="s">
        <v>7</v>
      </c>
      <c r="D1077" t="s">
        <v>10</v>
      </c>
      <c r="E1077" t="s">
        <v>11</v>
      </c>
      <c r="F1077">
        <v>5.0540000000000003</v>
      </c>
      <c r="G1077">
        <v>4.3220000000000001</v>
      </c>
      <c r="H1077">
        <v>4.0579999999999998</v>
      </c>
      <c r="I1077">
        <v>3.7069999999999999</v>
      </c>
      <c r="J1077">
        <v>3.234</v>
      </c>
      <c r="K1077">
        <v>3.024</v>
      </c>
      <c r="L1077">
        <v>7.3470000000000004</v>
      </c>
      <c r="M1077">
        <v>4.6280000000000001</v>
      </c>
      <c r="N1077">
        <v>3.0070000000000001</v>
      </c>
      <c r="O1077">
        <v>2.9039999999999999</v>
      </c>
      <c r="P1077">
        <v>3.0979999999999999</v>
      </c>
    </row>
    <row r="1078" spans="1:16" x14ac:dyDescent="0.35">
      <c r="A1078" t="s">
        <v>193</v>
      </c>
      <c r="B1078" t="s">
        <v>6</v>
      </c>
      <c r="C1078" t="s">
        <v>7</v>
      </c>
      <c r="D1078" t="s">
        <v>12</v>
      </c>
      <c r="E1078" t="s">
        <v>13</v>
      </c>
      <c r="F1078">
        <v>6.0620000000000003</v>
      </c>
      <c r="G1078">
        <v>5.1769999999999996</v>
      </c>
      <c r="H1078">
        <v>4.7889999999999997</v>
      </c>
      <c r="I1078">
        <v>4.3109999999999999</v>
      </c>
      <c r="J1078">
        <v>3.8410000000000002</v>
      </c>
      <c r="K1078">
        <v>3.6110000000000002</v>
      </c>
      <c r="L1078">
        <v>8.3460000000000001</v>
      </c>
      <c r="M1078">
        <v>5.21</v>
      </c>
      <c r="N1078">
        <v>3.6120000000000001</v>
      </c>
      <c r="O1078">
        <v>3.4750000000000001</v>
      </c>
      <c r="P1078">
        <v>3.7240000000000002</v>
      </c>
    </row>
    <row r="1079" spans="1:16" x14ac:dyDescent="0.35">
      <c r="A1079" t="s">
        <v>193</v>
      </c>
      <c r="B1079" t="s">
        <v>6</v>
      </c>
      <c r="C1079" t="s">
        <v>14</v>
      </c>
      <c r="D1079" t="s">
        <v>8</v>
      </c>
      <c r="E1079" t="s">
        <v>9</v>
      </c>
      <c r="F1079">
        <v>14.528</v>
      </c>
      <c r="G1079">
        <v>12.742000000000001</v>
      </c>
      <c r="H1079">
        <v>11.414</v>
      </c>
      <c r="I1079">
        <v>10.313000000000001</v>
      </c>
      <c r="J1079">
        <v>9.5079999999999991</v>
      </c>
      <c r="K1079">
        <v>9.359</v>
      </c>
      <c r="L1079">
        <v>14.946</v>
      </c>
      <c r="M1079">
        <v>10.484</v>
      </c>
      <c r="N1079">
        <v>8.7070000000000007</v>
      </c>
      <c r="O1079">
        <v>8.8759999999999994</v>
      </c>
      <c r="P1079">
        <v>9.9030000000000005</v>
      </c>
    </row>
    <row r="1080" spans="1:16" x14ac:dyDescent="0.35">
      <c r="A1080" t="s">
        <v>193</v>
      </c>
      <c r="B1080" t="s">
        <v>6</v>
      </c>
      <c r="C1080" t="s">
        <v>14</v>
      </c>
      <c r="D1080" t="s">
        <v>10</v>
      </c>
      <c r="E1080" t="s">
        <v>11</v>
      </c>
      <c r="F1080">
        <v>4.9880000000000004</v>
      </c>
      <c r="G1080">
        <v>4.2530000000000001</v>
      </c>
      <c r="H1080">
        <v>3.9729999999999999</v>
      </c>
      <c r="I1080">
        <v>3.53</v>
      </c>
      <c r="J1080">
        <v>3.1549999999999998</v>
      </c>
      <c r="K1080">
        <v>2.9119999999999999</v>
      </c>
      <c r="L1080">
        <v>6.7939999999999996</v>
      </c>
      <c r="M1080">
        <v>4.7389999999999999</v>
      </c>
      <c r="N1080">
        <v>2.952</v>
      </c>
      <c r="O1080">
        <v>3.0630000000000002</v>
      </c>
      <c r="P1080">
        <v>3.2570000000000001</v>
      </c>
    </row>
    <row r="1081" spans="1:16" x14ac:dyDescent="0.35">
      <c r="A1081" t="s">
        <v>193</v>
      </c>
      <c r="B1081" t="s">
        <v>6</v>
      </c>
      <c r="C1081" t="s">
        <v>14</v>
      </c>
      <c r="D1081" t="s">
        <v>12</v>
      </c>
      <c r="E1081" t="s">
        <v>13</v>
      </c>
      <c r="F1081">
        <v>6.2619999999999996</v>
      </c>
      <c r="G1081">
        <v>5.367</v>
      </c>
      <c r="H1081">
        <v>4.9390000000000001</v>
      </c>
      <c r="I1081">
        <v>4.4009999999999998</v>
      </c>
      <c r="J1081">
        <v>3.9510000000000001</v>
      </c>
      <c r="K1081">
        <v>3.7210000000000001</v>
      </c>
      <c r="L1081">
        <v>7.7960000000000003</v>
      </c>
      <c r="M1081">
        <v>5.47</v>
      </c>
      <c r="N1081">
        <v>3.6819999999999999</v>
      </c>
      <c r="O1081">
        <v>3.798</v>
      </c>
      <c r="P1081">
        <v>4.08</v>
      </c>
    </row>
    <row r="1082" spans="1:16" x14ac:dyDescent="0.35">
      <c r="A1082" t="s">
        <v>194</v>
      </c>
      <c r="B1082" t="s">
        <v>6</v>
      </c>
      <c r="C1082" t="s">
        <v>7</v>
      </c>
      <c r="D1082" t="s">
        <v>8</v>
      </c>
      <c r="E1082" t="s">
        <v>9</v>
      </c>
      <c r="F1082">
        <v>36.088999999999999</v>
      </c>
      <c r="G1082">
        <v>34.603999999999999</v>
      </c>
      <c r="H1082">
        <v>36.905999999999999</v>
      </c>
      <c r="I1082">
        <v>35.512999999999998</v>
      </c>
      <c r="J1082">
        <v>35.779000000000003</v>
      </c>
      <c r="K1082">
        <v>35.582000000000001</v>
      </c>
      <c r="L1082">
        <v>46.488999999999997</v>
      </c>
      <c r="M1082">
        <v>41.874000000000002</v>
      </c>
      <c r="N1082">
        <v>35.338000000000001</v>
      </c>
      <c r="O1082">
        <v>34.655000000000001</v>
      </c>
      <c r="P1082">
        <v>33.904000000000003</v>
      </c>
    </row>
    <row r="1083" spans="1:16" x14ac:dyDescent="0.35">
      <c r="A1083" t="s">
        <v>194</v>
      </c>
      <c r="B1083" t="s">
        <v>6</v>
      </c>
      <c r="C1083" t="s">
        <v>7</v>
      </c>
      <c r="D1083" t="s">
        <v>10</v>
      </c>
      <c r="E1083" t="s">
        <v>11</v>
      </c>
      <c r="F1083">
        <v>12.223000000000001</v>
      </c>
      <c r="G1083">
        <v>12.099</v>
      </c>
      <c r="H1083">
        <v>12.218999999999999</v>
      </c>
      <c r="I1083">
        <v>11.977</v>
      </c>
      <c r="J1083">
        <v>12.077</v>
      </c>
      <c r="K1083">
        <v>12.252000000000001</v>
      </c>
      <c r="L1083">
        <v>14.56</v>
      </c>
      <c r="M1083">
        <v>14.07</v>
      </c>
      <c r="N1083">
        <v>12.964</v>
      </c>
      <c r="O1083">
        <v>12.391</v>
      </c>
      <c r="P1083">
        <v>11.909000000000001</v>
      </c>
    </row>
    <row r="1084" spans="1:16" x14ac:dyDescent="0.35">
      <c r="A1084" t="s">
        <v>194</v>
      </c>
      <c r="B1084" t="s">
        <v>6</v>
      </c>
      <c r="C1084" t="s">
        <v>7</v>
      </c>
      <c r="D1084" t="s">
        <v>12</v>
      </c>
      <c r="E1084" t="s">
        <v>13</v>
      </c>
      <c r="F1084">
        <v>13.628</v>
      </c>
      <c r="G1084">
        <v>13.282</v>
      </c>
      <c r="H1084">
        <v>13.446</v>
      </c>
      <c r="I1084">
        <v>13.051</v>
      </c>
      <c r="J1084">
        <v>13.175000000000001</v>
      </c>
      <c r="K1084">
        <v>13.318</v>
      </c>
      <c r="L1084">
        <v>15.957000000000001</v>
      </c>
      <c r="M1084">
        <v>15.295999999999999</v>
      </c>
      <c r="N1084">
        <v>13.95</v>
      </c>
      <c r="O1084">
        <v>13.391999999999999</v>
      </c>
      <c r="P1084">
        <v>12.929</v>
      </c>
    </row>
    <row r="1085" spans="1:16" x14ac:dyDescent="0.35">
      <c r="A1085" t="s">
        <v>194</v>
      </c>
      <c r="B1085" t="s">
        <v>6</v>
      </c>
      <c r="C1085" t="s">
        <v>14</v>
      </c>
      <c r="D1085" t="s">
        <v>8</v>
      </c>
      <c r="E1085" t="s">
        <v>9</v>
      </c>
      <c r="F1085">
        <v>23.379000000000001</v>
      </c>
      <c r="G1085">
        <v>22.942</v>
      </c>
      <c r="H1085">
        <v>23.98</v>
      </c>
      <c r="I1085">
        <v>23.559000000000001</v>
      </c>
      <c r="J1085">
        <v>23.687999999999999</v>
      </c>
      <c r="K1085">
        <v>24.558</v>
      </c>
      <c r="L1085">
        <v>29.981000000000002</v>
      </c>
      <c r="M1085">
        <v>28.343</v>
      </c>
      <c r="N1085">
        <v>24.873000000000001</v>
      </c>
      <c r="O1085">
        <v>23.786999999999999</v>
      </c>
      <c r="P1085">
        <v>22.802</v>
      </c>
    </row>
    <row r="1086" spans="1:16" x14ac:dyDescent="0.35">
      <c r="A1086" t="s">
        <v>194</v>
      </c>
      <c r="B1086" t="s">
        <v>6</v>
      </c>
      <c r="C1086" t="s">
        <v>14</v>
      </c>
      <c r="D1086" t="s">
        <v>10</v>
      </c>
      <c r="E1086" t="s">
        <v>11</v>
      </c>
      <c r="F1086">
        <v>9.9410000000000007</v>
      </c>
      <c r="G1086">
        <v>9.9890000000000008</v>
      </c>
      <c r="H1086">
        <v>9.9649999999999999</v>
      </c>
      <c r="I1086">
        <v>9.8559999999999999</v>
      </c>
      <c r="J1086">
        <v>10.052</v>
      </c>
      <c r="K1086">
        <v>10.026</v>
      </c>
      <c r="L1086">
        <v>11.821999999999999</v>
      </c>
      <c r="M1086">
        <v>11.444000000000001</v>
      </c>
      <c r="N1086">
        <v>10.465999999999999</v>
      </c>
      <c r="O1086">
        <v>9.8070000000000004</v>
      </c>
      <c r="P1086">
        <v>9.2899999999999991</v>
      </c>
    </row>
    <row r="1087" spans="1:16" x14ac:dyDescent="0.35">
      <c r="A1087" t="s">
        <v>194</v>
      </c>
      <c r="B1087" t="s">
        <v>6</v>
      </c>
      <c r="C1087" t="s">
        <v>14</v>
      </c>
      <c r="D1087" t="s">
        <v>12</v>
      </c>
      <c r="E1087" t="s">
        <v>13</v>
      </c>
      <c r="F1087">
        <v>11.335000000000001</v>
      </c>
      <c r="G1087">
        <v>11.275</v>
      </c>
      <c r="H1087">
        <v>11.352</v>
      </c>
      <c r="I1087">
        <v>11.172000000000001</v>
      </c>
      <c r="J1087">
        <v>11.436</v>
      </c>
      <c r="K1087">
        <v>11.55</v>
      </c>
      <c r="L1087">
        <v>13.672000000000001</v>
      </c>
      <c r="M1087">
        <v>13.193</v>
      </c>
      <c r="N1087">
        <v>11.968</v>
      </c>
      <c r="O1087">
        <v>11.327999999999999</v>
      </c>
      <c r="P1087">
        <v>10.821</v>
      </c>
    </row>
    <row r="1088" spans="1:16" x14ac:dyDescent="0.35">
      <c r="A1088" t="s">
        <v>195</v>
      </c>
      <c r="B1088" t="s">
        <v>6</v>
      </c>
      <c r="C1088" t="s">
        <v>7</v>
      </c>
      <c r="D1088" t="s">
        <v>8</v>
      </c>
      <c r="E1088" t="s">
        <v>9</v>
      </c>
      <c r="F1088">
        <v>23.832000000000001</v>
      </c>
      <c r="G1088">
        <v>26.263000000000002</v>
      </c>
      <c r="H1088">
        <v>28.786999999999999</v>
      </c>
      <c r="I1088">
        <v>30.582000000000001</v>
      </c>
      <c r="J1088">
        <v>30.718</v>
      </c>
      <c r="K1088">
        <v>32.713000000000001</v>
      </c>
      <c r="L1088">
        <v>38.841999999999999</v>
      </c>
      <c r="M1088">
        <v>35.183</v>
      </c>
      <c r="N1088">
        <v>26.966999999999999</v>
      </c>
      <c r="O1088">
        <v>28.300999999999998</v>
      </c>
      <c r="P1088">
        <v>28.827000000000002</v>
      </c>
    </row>
    <row r="1089" spans="1:16" x14ac:dyDescent="0.35">
      <c r="A1089" t="s">
        <v>195</v>
      </c>
      <c r="B1089" t="s">
        <v>6</v>
      </c>
      <c r="C1089" t="s">
        <v>7</v>
      </c>
      <c r="D1089" t="s">
        <v>10</v>
      </c>
      <c r="E1089" t="s">
        <v>11</v>
      </c>
      <c r="F1089">
        <v>5.665</v>
      </c>
      <c r="G1089">
        <v>5.9630000000000001</v>
      </c>
      <c r="H1089">
        <v>6.3360000000000003</v>
      </c>
      <c r="I1089">
        <v>6.2350000000000003</v>
      </c>
      <c r="J1089">
        <v>6.8550000000000004</v>
      </c>
      <c r="K1089">
        <v>7.1260000000000003</v>
      </c>
      <c r="L1089">
        <v>8.6590000000000007</v>
      </c>
      <c r="M1089">
        <v>7.6280000000000001</v>
      </c>
      <c r="N1089">
        <v>6.5570000000000004</v>
      </c>
      <c r="O1089">
        <v>6.9349999999999996</v>
      </c>
      <c r="P1089">
        <v>7.16</v>
      </c>
    </row>
    <row r="1090" spans="1:16" x14ac:dyDescent="0.35">
      <c r="A1090" t="s">
        <v>195</v>
      </c>
      <c r="B1090" t="s">
        <v>6</v>
      </c>
      <c r="C1090" t="s">
        <v>7</v>
      </c>
      <c r="D1090" t="s">
        <v>12</v>
      </c>
      <c r="E1090" t="s">
        <v>13</v>
      </c>
      <c r="F1090">
        <v>8.343</v>
      </c>
      <c r="G1090">
        <v>8.8460000000000001</v>
      </c>
      <c r="H1090">
        <v>9.4339999999999993</v>
      </c>
      <c r="I1090">
        <v>9.4659999999999993</v>
      </c>
      <c r="J1090">
        <v>10.073</v>
      </c>
      <c r="K1090">
        <v>10.509</v>
      </c>
      <c r="L1090">
        <v>12.359</v>
      </c>
      <c r="M1090">
        <v>10.903</v>
      </c>
      <c r="N1090">
        <v>9.0410000000000004</v>
      </c>
      <c r="O1090">
        <v>9.5299999999999994</v>
      </c>
      <c r="P1090">
        <v>9.7530000000000001</v>
      </c>
    </row>
    <row r="1091" spans="1:16" x14ac:dyDescent="0.35">
      <c r="A1091" t="s">
        <v>195</v>
      </c>
      <c r="B1091" t="s">
        <v>6</v>
      </c>
      <c r="C1091" t="s">
        <v>14</v>
      </c>
      <c r="D1091" t="s">
        <v>8</v>
      </c>
      <c r="E1091" t="s">
        <v>9</v>
      </c>
      <c r="F1091">
        <v>16.149999999999999</v>
      </c>
      <c r="G1091">
        <v>20.29</v>
      </c>
      <c r="H1091">
        <v>20.597000000000001</v>
      </c>
      <c r="I1091">
        <v>21.213000000000001</v>
      </c>
      <c r="J1091">
        <v>23.222999999999999</v>
      </c>
      <c r="K1091">
        <v>24.498000000000001</v>
      </c>
      <c r="L1091">
        <v>29.931999999999999</v>
      </c>
      <c r="M1091">
        <v>28.99</v>
      </c>
      <c r="N1091">
        <v>23.94</v>
      </c>
      <c r="O1091">
        <v>24.344000000000001</v>
      </c>
      <c r="P1091">
        <v>24.173999999999999</v>
      </c>
    </row>
    <row r="1092" spans="1:16" x14ac:dyDescent="0.35">
      <c r="A1092" t="s">
        <v>195</v>
      </c>
      <c r="B1092" t="s">
        <v>6</v>
      </c>
      <c r="C1092" t="s">
        <v>14</v>
      </c>
      <c r="D1092" t="s">
        <v>10</v>
      </c>
      <c r="E1092" t="s">
        <v>11</v>
      </c>
      <c r="F1092">
        <v>2.8769999999999998</v>
      </c>
      <c r="G1092">
        <v>3.7530000000000001</v>
      </c>
      <c r="H1092">
        <v>3.9409999999999998</v>
      </c>
      <c r="I1092">
        <v>3.9830000000000001</v>
      </c>
      <c r="J1092">
        <v>4.09</v>
      </c>
      <c r="K1092">
        <v>4.3310000000000004</v>
      </c>
      <c r="L1092">
        <v>5.3550000000000004</v>
      </c>
      <c r="M1092">
        <v>4.58</v>
      </c>
      <c r="N1092">
        <v>4.319</v>
      </c>
      <c r="O1092">
        <v>4.9219999999999997</v>
      </c>
      <c r="P1092">
        <v>4.657</v>
      </c>
    </row>
    <row r="1093" spans="1:16" x14ac:dyDescent="0.35">
      <c r="A1093" t="s">
        <v>195</v>
      </c>
      <c r="B1093" t="s">
        <v>6</v>
      </c>
      <c r="C1093" t="s">
        <v>14</v>
      </c>
      <c r="D1093" t="s">
        <v>12</v>
      </c>
      <c r="E1093" t="s">
        <v>13</v>
      </c>
      <c r="F1093">
        <v>5.0620000000000003</v>
      </c>
      <c r="G1093">
        <v>6.3570000000000002</v>
      </c>
      <c r="H1093">
        <v>6.4960000000000004</v>
      </c>
      <c r="I1093">
        <v>6.5570000000000004</v>
      </c>
      <c r="J1093">
        <v>6.8620000000000001</v>
      </c>
      <c r="K1093">
        <v>7.2030000000000003</v>
      </c>
      <c r="L1093">
        <v>8.57</v>
      </c>
      <c r="M1093">
        <v>7.8849999999999998</v>
      </c>
      <c r="N1093">
        <v>6.8730000000000002</v>
      </c>
      <c r="O1093">
        <v>7.4279999999999999</v>
      </c>
      <c r="P1093">
        <v>7.1260000000000003</v>
      </c>
    </row>
    <row r="1094" spans="1:16" x14ac:dyDescent="0.35">
      <c r="A1094" t="s">
        <v>196</v>
      </c>
      <c r="B1094" t="s">
        <v>6</v>
      </c>
      <c r="C1094" t="s">
        <v>7</v>
      </c>
      <c r="D1094" t="s">
        <v>8</v>
      </c>
      <c r="E1094" t="s">
        <v>9</v>
      </c>
      <c r="F1094">
        <v>12.615</v>
      </c>
      <c r="G1094">
        <v>12.914</v>
      </c>
      <c r="H1094">
        <v>12.91</v>
      </c>
      <c r="I1094">
        <v>14.617000000000001</v>
      </c>
      <c r="J1094">
        <v>15.673999999999999</v>
      </c>
      <c r="K1094">
        <v>16.373999999999999</v>
      </c>
      <c r="L1094">
        <v>21.433</v>
      </c>
      <c r="M1094">
        <v>20.940999999999999</v>
      </c>
      <c r="N1094">
        <v>18.638999999999999</v>
      </c>
      <c r="O1094">
        <v>17.792999999999999</v>
      </c>
      <c r="P1094">
        <v>17.57</v>
      </c>
    </row>
    <row r="1095" spans="1:16" x14ac:dyDescent="0.35">
      <c r="A1095" t="s">
        <v>196</v>
      </c>
      <c r="B1095" t="s">
        <v>6</v>
      </c>
      <c r="C1095" t="s">
        <v>7</v>
      </c>
      <c r="D1095" t="s">
        <v>10</v>
      </c>
      <c r="E1095" t="s">
        <v>11</v>
      </c>
      <c r="F1095">
        <v>3.2120000000000002</v>
      </c>
      <c r="G1095">
        <v>3.2930000000000001</v>
      </c>
      <c r="H1095">
        <v>3.379</v>
      </c>
      <c r="I1095">
        <v>3.8860000000000001</v>
      </c>
      <c r="J1095">
        <v>4.1849999999999996</v>
      </c>
      <c r="K1095">
        <v>4.5449999999999999</v>
      </c>
      <c r="L1095">
        <v>5.4610000000000003</v>
      </c>
      <c r="M1095">
        <v>5.3319999999999999</v>
      </c>
      <c r="N1095">
        <v>4.8579999999999997</v>
      </c>
      <c r="O1095">
        <v>4.6989999999999998</v>
      </c>
      <c r="P1095">
        <v>4.7169999999999996</v>
      </c>
    </row>
    <row r="1096" spans="1:16" x14ac:dyDescent="0.35">
      <c r="A1096" t="s">
        <v>196</v>
      </c>
      <c r="B1096" t="s">
        <v>6</v>
      </c>
      <c r="C1096" t="s">
        <v>7</v>
      </c>
      <c r="D1096" t="s">
        <v>12</v>
      </c>
      <c r="E1096" t="s">
        <v>13</v>
      </c>
      <c r="F1096">
        <v>4.875</v>
      </c>
      <c r="G1096">
        <v>4.9279999999999999</v>
      </c>
      <c r="H1096">
        <v>4.9320000000000004</v>
      </c>
      <c r="I1096">
        <v>5.5629999999999997</v>
      </c>
      <c r="J1096">
        <v>5.9059999999999997</v>
      </c>
      <c r="K1096">
        <v>6.2460000000000004</v>
      </c>
      <c r="L1096">
        <v>7.681</v>
      </c>
      <c r="M1096">
        <v>7.4249999999999998</v>
      </c>
      <c r="N1096">
        <v>6.6360000000000001</v>
      </c>
      <c r="O1096">
        <v>6.3719999999999999</v>
      </c>
      <c r="P1096">
        <v>6.3620000000000001</v>
      </c>
    </row>
    <row r="1097" spans="1:16" x14ac:dyDescent="0.35">
      <c r="A1097" t="s">
        <v>196</v>
      </c>
      <c r="B1097" t="s">
        <v>6</v>
      </c>
      <c r="C1097" t="s">
        <v>14</v>
      </c>
      <c r="D1097" t="s">
        <v>8</v>
      </c>
      <c r="E1097" t="s">
        <v>9</v>
      </c>
      <c r="F1097">
        <v>10.791</v>
      </c>
      <c r="G1097">
        <v>10.847</v>
      </c>
      <c r="H1097">
        <v>10.808</v>
      </c>
      <c r="I1097">
        <v>11.955</v>
      </c>
      <c r="J1097">
        <v>10.191000000000001</v>
      </c>
      <c r="K1097">
        <v>8.4580000000000002</v>
      </c>
      <c r="L1097">
        <v>8.2029999999999994</v>
      </c>
      <c r="M1097">
        <v>9.0609999999999999</v>
      </c>
      <c r="N1097">
        <v>6.91</v>
      </c>
      <c r="O1097">
        <v>6.7370000000000001</v>
      </c>
      <c r="P1097">
        <v>6.8380000000000001</v>
      </c>
    </row>
    <row r="1098" spans="1:16" x14ac:dyDescent="0.35">
      <c r="A1098" t="s">
        <v>196</v>
      </c>
      <c r="B1098" t="s">
        <v>6</v>
      </c>
      <c r="C1098" t="s">
        <v>14</v>
      </c>
      <c r="D1098" t="s">
        <v>10</v>
      </c>
      <c r="E1098" t="s">
        <v>11</v>
      </c>
      <c r="F1098">
        <v>3.9289999999999998</v>
      </c>
      <c r="G1098">
        <v>4.0570000000000004</v>
      </c>
      <c r="H1098">
        <v>4.1440000000000001</v>
      </c>
      <c r="I1098">
        <v>4.8029999999999999</v>
      </c>
      <c r="J1098">
        <v>4.1269999999999998</v>
      </c>
      <c r="K1098">
        <v>3.4169999999999998</v>
      </c>
      <c r="L1098">
        <v>3.2120000000000002</v>
      </c>
      <c r="M1098">
        <v>3.4990000000000001</v>
      </c>
      <c r="N1098">
        <v>2.7309999999999999</v>
      </c>
      <c r="O1098">
        <v>2.61</v>
      </c>
      <c r="P1098">
        <v>2.5939999999999999</v>
      </c>
    </row>
    <row r="1099" spans="1:16" x14ac:dyDescent="0.35">
      <c r="A1099" t="s">
        <v>196</v>
      </c>
      <c r="B1099" t="s">
        <v>6</v>
      </c>
      <c r="C1099" t="s">
        <v>14</v>
      </c>
      <c r="D1099" t="s">
        <v>12</v>
      </c>
      <c r="E1099" t="s">
        <v>13</v>
      </c>
      <c r="F1099">
        <v>5.2130000000000001</v>
      </c>
      <c r="G1099">
        <v>5.2759999999999998</v>
      </c>
      <c r="H1099">
        <v>5.2889999999999997</v>
      </c>
      <c r="I1099">
        <v>5.98</v>
      </c>
      <c r="J1099">
        <v>5.0830000000000002</v>
      </c>
      <c r="K1099">
        <v>4.18</v>
      </c>
      <c r="L1099">
        <v>3.9460000000000002</v>
      </c>
      <c r="M1099">
        <v>4.29</v>
      </c>
      <c r="N1099">
        <v>3.306</v>
      </c>
      <c r="O1099">
        <v>3.173</v>
      </c>
      <c r="P1099">
        <v>3.173</v>
      </c>
    </row>
    <row r="1100" spans="1:16" x14ac:dyDescent="0.35">
      <c r="A1100" t="s">
        <v>197</v>
      </c>
      <c r="B1100" t="s">
        <v>6</v>
      </c>
      <c r="C1100" t="s">
        <v>7</v>
      </c>
      <c r="D1100" t="s">
        <v>8</v>
      </c>
      <c r="E1100" t="s">
        <v>9</v>
      </c>
      <c r="F1100">
        <v>11.375</v>
      </c>
      <c r="G1100">
        <v>11.837</v>
      </c>
      <c r="H1100">
        <v>12.2</v>
      </c>
      <c r="I1100">
        <v>12.624000000000001</v>
      </c>
      <c r="J1100">
        <v>13.036</v>
      </c>
      <c r="K1100">
        <v>13.579000000000001</v>
      </c>
      <c r="L1100">
        <v>8.7240000000000002</v>
      </c>
      <c r="M1100">
        <v>10.756</v>
      </c>
      <c r="N1100">
        <v>13.244999999999999</v>
      </c>
      <c r="O1100">
        <v>13.313000000000001</v>
      </c>
      <c r="P1100">
        <v>13.266</v>
      </c>
    </row>
    <row r="1101" spans="1:16" x14ac:dyDescent="0.35">
      <c r="A1101" t="s">
        <v>197</v>
      </c>
      <c r="B1101" t="s">
        <v>6</v>
      </c>
      <c r="C1101" t="s">
        <v>7</v>
      </c>
      <c r="D1101" t="s">
        <v>10</v>
      </c>
      <c r="E1101" t="s">
        <v>11</v>
      </c>
      <c r="F1101">
        <v>4.2779999999999996</v>
      </c>
      <c r="G1101">
        <v>4.4020000000000001</v>
      </c>
      <c r="H1101">
        <v>4.4480000000000004</v>
      </c>
      <c r="I1101">
        <v>4.5209999999999999</v>
      </c>
      <c r="J1101">
        <v>4.5940000000000003</v>
      </c>
      <c r="K1101">
        <v>4.7450000000000001</v>
      </c>
      <c r="L1101">
        <v>2.6829999999999998</v>
      </c>
      <c r="M1101">
        <v>3.6560000000000001</v>
      </c>
      <c r="N1101">
        <v>4.5389999999999997</v>
      </c>
      <c r="O1101">
        <v>4.5460000000000003</v>
      </c>
      <c r="P1101">
        <v>4.5069999999999997</v>
      </c>
    </row>
    <row r="1102" spans="1:16" x14ac:dyDescent="0.35">
      <c r="A1102" t="s">
        <v>197</v>
      </c>
      <c r="B1102" t="s">
        <v>6</v>
      </c>
      <c r="C1102" t="s">
        <v>7</v>
      </c>
      <c r="D1102" t="s">
        <v>12</v>
      </c>
      <c r="E1102" t="s">
        <v>13</v>
      </c>
      <c r="F1102">
        <v>6.1719999999999997</v>
      </c>
      <c r="G1102">
        <v>6.367</v>
      </c>
      <c r="H1102">
        <v>6.4530000000000003</v>
      </c>
      <c r="I1102">
        <v>6.56</v>
      </c>
      <c r="J1102">
        <v>6.6779999999999999</v>
      </c>
      <c r="K1102">
        <v>6.8879999999999999</v>
      </c>
      <c r="L1102">
        <v>4.1280000000000001</v>
      </c>
      <c r="M1102">
        <v>5.3209999999999997</v>
      </c>
      <c r="N1102">
        <v>6.6130000000000004</v>
      </c>
      <c r="O1102">
        <v>6.6210000000000004</v>
      </c>
      <c r="P1102">
        <v>6.58</v>
      </c>
    </row>
    <row r="1103" spans="1:16" x14ac:dyDescent="0.35">
      <c r="A1103" t="s">
        <v>197</v>
      </c>
      <c r="B1103" t="s">
        <v>6</v>
      </c>
      <c r="C1103" t="s">
        <v>14</v>
      </c>
      <c r="D1103" t="s">
        <v>8</v>
      </c>
      <c r="E1103" t="s">
        <v>9</v>
      </c>
      <c r="F1103">
        <v>9.1609999999999996</v>
      </c>
      <c r="G1103">
        <v>9.2940000000000005</v>
      </c>
      <c r="H1103">
        <v>9.3149999999999995</v>
      </c>
      <c r="I1103">
        <v>9.3659999999999997</v>
      </c>
      <c r="J1103">
        <v>9.4120000000000008</v>
      </c>
      <c r="K1103">
        <v>9.5559999999999992</v>
      </c>
      <c r="L1103">
        <v>9.0329999999999995</v>
      </c>
      <c r="M1103">
        <v>9.6210000000000004</v>
      </c>
      <c r="N1103">
        <v>9.17</v>
      </c>
      <c r="O1103">
        <v>9.1660000000000004</v>
      </c>
      <c r="P1103">
        <v>9.0809999999999995</v>
      </c>
    </row>
    <row r="1104" spans="1:16" x14ac:dyDescent="0.35">
      <c r="A1104" t="s">
        <v>197</v>
      </c>
      <c r="B1104" t="s">
        <v>6</v>
      </c>
      <c r="C1104" t="s">
        <v>14</v>
      </c>
      <c r="D1104" t="s">
        <v>10</v>
      </c>
      <c r="E1104" t="s">
        <v>11</v>
      </c>
      <c r="F1104">
        <v>2.762</v>
      </c>
      <c r="G1104">
        <v>2.7850000000000001</v>
      </c>
      <c r="H1104">
        <v>2.75</v>
      </c>
      <c r="I1104">
        <v>2.7269999999999999</v>
      </c>
      <c r="J1104">
        <v>2.706</v>
      </c>
      <c r="K1104">
        <v>2.7309999999999999</v>
      </c>
      <c r="L1104">
        <v>2.4860000000000002</v>
      </c>
      <c r="M1104">
        <v>2.8</v>
      </c>
      <c r="N1104">
        <v>2.593</v>
      </c>
      <c r="O1104">
        <v>2.5750000000000002</v>
      </c>
      <c r="P1104">
        <v>2.5270000000000001</v>
      </c>
    </row>
    <row r="1105" spans="1:16" x14ac:dyDescent="0.35">
      <c r="A1105" t="s">
        <v>197</v>
      </c>
      <c r="B1105" t="s">
        <v>6</v>
      </c>
      <c r="C1105" t="s">
        <v>14</v>
      </c>
      <c r="D1105" t="s">
        <v>12</v>
      </c>
      <c r="E1105" t="s">
        <v>13</v>
      </c>
      <c r="F1105">
        <v>4.3159999999999998</v>
      </c>
      <c r="G1105">
        <v>4.3479999999999999</v>
      </c>
      <c r="H1105">
        <v>4.3029999999999999</v>
      </c>
      <c r="I1105">
        <v>4.2759999999999998</v>
      </c>
      <c r="J1105">
        <v>4.2569999999999997</v>
      </c>
      <c r="K1105">
        <v>4.3</v>
      </c>
      <c r="L1105">
        <v>3.988</v>
      </c>
      <c r="M1105">
        <v>4.3659999999999997</v>
      </c>
      <c r="N1105">
        <v>4.1210000000000004</v>
      </c>
      <c r="O1105">
        <v>4.13</v>
      </c>
      <c r="P1105">
        <v>4.0979999999999999</v>
      </c>
    </row>
    <row r="1106" spans="1:16" x14ac:dyDescent="0.35">
      <c r="A1106" t="s">
        <v>198</v>
      </c>
      <c r="B1106" t="s">
        <v>6</v>
      </c>
      <c r="C1106" t="s">
        <v>7</v>
      </c>
      <c r="D1106" t="s">
        <v>8</v>
      </c>
      <c r="E1106" t="s">
        <v>9</v>
      </c>
      <c r="F1106">
        <v>19.856000000000002</v>
      </c>
      <c r="G1106">
        <v>17.32</v>
      </c>
      <c r="H1106">
        <v>14.58</v>
      </c>
      <c r="I1106">
        <v>15.71</v>
      </c>
      <c r="J1106">
        <v>15.833</v>
      </c>
      <c r="K1106">
        <v>15.904999999999999</v>
      </c>
      <c r="L1106">
        <v>18.321000000000002</v>
      </c>
      <c r="M1106">
        <v>17.472000000000001</v>
      </c>
      <c r="N1106">
        <v>14.292</v>
      </c>
      <c r="O1106">
        <v>14.933</v>
      </c>
      <c r="P1106">
        <v>14.202</v>
      </c>
    </row>
    <row r="1107" spans="1:16" x14ac:dyDescent="0.35">
      <c r="A1107" t="s">
        <v>198</v>
      </c>
      <c r="B1107" t="s">
        <v>6</v>
      </c>
      <c r="C1107" t="s">
        <v>7</v>
      </c>
      <c r="D1107" t="s">
        <v>10</v>
      </c>
      <c r="E1107" t="s">
        <v>11</v>
      </c>
      <c r="F1107">
        <v>5.7910000000000004</v>
      </c>
      <c r="G1107">
        <v>5.0529999999999999</v>
      </c>
      <c r="H1107">
        <v>4.2380000000000004</v>
      </c>
      <c r="I1107">
        <v>4.7069999999999999</v>
      </c>
      <c r="J1107">
        <v>5.2050000000000001</v>
      </c>
      <c r="K1107">
        <v>5.6639999999999997</v>
      </c>
      <c r="L1107">
        <v>6.9809999999999999</v>
      </c>
      <c r="M1107">
        <v>6.7370000000000001</v>
      </c>
      <c r="N1107">
        <v>5.3319999999999999</v>
      </c>
      <c r="O1107">
        <v>5.6779999999999999</v>
      </c>
      <c r="P1107">
        <v>5.1559999999999997</v>
      </c>
    </row>
    <row r="1108" spans="1:16" x14ac:dyDescent="0.35">
      <c r="A1108" t="s">
        <v>198</v>
      </c>
      <c r="B1108" t="s">
        <v>6</v>
      </c>
      <c r="C1108" t="s">
        <v>7</v>
      </c>
      <c r="D1108" t="s">
        <v>12</v>
      </c>
      <c r="E1108" t="s">
        <v>13</v>
      </c>
      <c r="F1108">
        <v>7.5519999999999996</v>
      </c>
      <c r="G1108">
        <v>6.5149999999999997</v>
      </c>
      <c r="H1108">
        <v>5.41</v>
      </c>
      <c r="I1108">
        <v>5.8710000000000004</v>
      </c>
      <c r="J1108">
        <v>6.23</v>
      </c>
      <c r="K1108">
        <v>6.5350000000000001</v>
      </c>
      <c r="L1108">
        <v>7.9109999999999996</v>
      </c>
      <c r="M1108">
        <v>7.6550000000000002</v>
      </c>
      <c r="N1108">
        <v>6.149</v>
      </c>
      <c r="O1108">
        <v>6.532</v>
      </c>
      <c r="P1108">
        <v>5.9960000000000004</v>
      </c>
    </row>
    <row r="1109" spans="1:16" x14ac:dyDescent="0.35">
      <c r="A1109" t="s">
        <v>198</v>
      </c>
      <c r="B1109" t="s">
        <v>6</v>
      </c>
      <c r="C1109" t="s">
        <v>14</v>
      </c>
      <c r="D1109" t="s">
        <v>8</v>
      </c>
      <c r="E1109" t="s">
        <v>9</v>
      </c>
      <c r="F1109">
        <v>12.218999999999999</v>
      </c>
      <c r="G1109">
        <v>11.288</v>
      </c>
      <c r="H1109">
        <v>10.29</v>
      </c>
      <c r="I1109">
        <v>10.827</v>
      </c>
      <c r="J1109">
        <v>10.801</v>
      </c>
      <c r="K1109">
        <v>10.669</v>
      </c>
      <c r="L1109">
        <v>12.087</v>
      </c>
      <c r="M1109">
        <v>11.677</v>
      </c>
      <c r="N1109">
        <v>9.6340000000000003</v>
      </c>
      <c r="O1109">
        <v>10.36</v>
      </c>
      <c r="P1109">
        <v>9.3989999999999991</v>
      </c>
    </row>
    <row r="1110" spans="1:16" x14ac:dyDescent="0.35">
      <c r="A1110" t="s">
        <v>198</v>
      </c>
      <c r="B1110" t="s">
        <v>6</v>
      </c>
      <c r="C1110" t="s">
        <v>14</v>
      </c>
      <c r="D1110" t="s">
        <v>10</v>
      </c>
      <c r="E1110" t="s">
        <v>11</v>
      </c>
      <c r="F1110">
        <v>5.093</v>
      </c>
      <c r="G1110">
        <v>4.7290000000000001</v>
      </c>
      <c r="H1110">
        <v>4.319</v>
      </c>
      <c r="I1110">
        <v>3.4079999999999999</v>
      </c>
      <c r="J1110">
        <v>4.0919999999999996</v>
      </c>
      <c r="K1110">
        <v>4.7149999999999999</v>
      </c>
      <c r="L1110">
        <v>6.5449999999999999</v>
      </c>
      <c r="M1110">
        <v>6.0140000000000002</v>
      </c>
      <c r="N1110">
        <v>4.6870000000000003</v>
      </c>
      <c r="O1110">
        <v>4.7809999999999997</v>
      </c>
      <c r="P1110">
        <v>4.2629999999999999</v>
      </c>
    </row>
    <row r="1111" spans="1:16" x14ac:dyDescent="0.35">
      <c r="A1111" t="s">
        <v>198</v>
      </c>
      <c r="B1111" t="s">
        <v>6</v>
      </c>
      <c r="C1111" t="s">
        <v>14</v>
      </c>
      <c r="D1111" t="s">
        <v>12</v>
      </c>
      <c r="E1111" t="s">
        <v>13</v>
      </c>
      <c r="F1111">
        <v>6.2990000000000004</v>
      </c>
      <c r="G1111">
        <v>5.8010000000000002</v>
      </c>
      <c r="H1111">
        <v>5.26</v>
      </c>
      <c r="I1111">
        <v>4.524</v>
      </c>
      <c r="J1111">
        <v>5.0549999999999997</v>
      </c>
      <c r="K1111">
        <v>5.5369999999999999</v>
      </c>
      <c r="L1111">
        <v>7.29</v>
      </c>
      <c r="M1111">
        <v>6.8019999999999996</v>
      </c>
      <c r="N1111">
        <v>5.319</v>
      </c>
      <c r="O1111">
        <v>5.5369999999999999</v>
      </c>
      <c r="P1111">
        <v>4.9850000000000003</v>
      </c>
    </row>
    <row r="1112" spans="1:16" x14ac:dyDescent="0.35">
      <c r="A1112" t="s">
        <v>199</v>
      </c>
      <c r="B1112" t="s">
        <v>6</v>
      </c>
      <c r="C1112" t="s">
        <v>7</v>
      </c>
      <c r="D1112" t="s">
        <v>8</v>
      </c>
      <c r="E1112" t="s">
        <v>9</v>
      </c>
      <c r="F1112">
        <v>4.8070000000000004</v>
      </c>
      <c r="G1112">
        <v>6.5289999999999999</v>
      </c>
      <c r="H1112">
        <v>6.7830000000000004</v>
      </c>
      <c r="I1112">
        <v>7.0170000000000003</v>
      </c>
      <c r="J1112">
        <v>4.3490000000000002</v>
      </c>
      <c r="K1112">
        <v>5.3259999999999996</v>
      </c>
      <c r="L1112">
        <v>7.4560000000000004</v>
      </c>
      <c r="M1112">
        <v>6.8369999999999997</v>
      </c>
      <c r="N1112">
        <v>5.9550000000000001</v>
      </c>
      <c r="O1112">
        <v>6.1260000000000003</v>
      </c>
      <c r="P1112">
        <v>6.202</v>
      </c>
    </row>
    <row r="1113" spans="1:16" x14ac:dyDescent="0.35">
      <c r="A1113" t="s">
        <v>199</v>
      </c>
      <c r="B1113" t="s">
        <v>6</v>
      </c>
      <c r="C1113" t="s">
        <v>7</v>
      </c>
      <c r="D1113" t="s">
        <v>10</v>
      </c>
      <c r="E1113" t="s">
        <v>11</v>
      </c>
      <c r="F1113">
        <v>0.40699999999999997</v>
      </c>
      <c r="G1113">
        <v>0.81100000000000005</v>
      </c>
      <c r="H1113">
        <v>0.82099999999999995</v>
      </c>
      <c r="I1113">
        <v>0.81499999999999995</v>
      </c>
      <c r="J1113">
        <v>0.51</v>
      </c>
      <c r="K1113">
        <v>0.99399999999999999</v>
      </c>
      <c r="L1113">
        <v>1.6970000000000001</v>
      </c>
      <c r="M1113">
        <v>1.726</v>
      </c>
      <c r="N1113">
        <v>0.92100000000000004</v>
      </c>
      <c r="O1113">
        <v>0.96499999999999997</v>
      </c>
      <c r="P1113">
        <v>0.88100000000000001</v>
      </c>
    </row>
    <row r="1114" spans="1:16" x14ac:dyDescent="0.35">
      <c r="A1114" t="s">
        <v>199</v>
      </c>
      <c r="B1114" t="s">
        <v>6</v>
      </c>
      <c r="C1114" t="s">
        <v>7</v>
      </c>
      <c r="D1114" t="s">
        <v>12</v>
      </c>
      <c r="E1114" t="s">
        <v>13</v>
      </c>
      <c r="F1114">
        <v>1.111</v>
      </c>
      <c r="G1114">
        <v>1.7110000000000001</v>
      </c>
      <c r="H1114">
        <v>1.7</v>
      </c>
      <c r="I1114">
        <v>1.7</v>
      </c>
      <c r="J1114">
        <v>1.03</v>
      </c>
      <c r="K1114">
        <v>1.597</v>
      </c>
      <c r="L1114">
        <v>2.444</v>
      </c>
      <c r="M1114">
        <v>2.2869999999999999</v>
      </c>
      <c r="N1114">
        <v>1.4419999999999999</v>
      </c>
      <c r="O1114">
        <v>1.5349999999999999</v>
      </c>
      <c r="P1114">
        <v>1.484</v>
      </c>
    </row>
    <row r="1115" spans="1:16" x14ac:dyDescent="0.35">
      <c r="A1115" t="s">
        <v>199</v>
      </c>
      <c r="B1115" t="s">
        <v>6</v>
      </c>
      <c r="C1115" t="s">
        <v>14</v>
      </c>
      <c r="D1115" t="s">
        <v>8</v>
      </c>
      <c r="E1115" t="s">
        <v>9</v>
      </c>
      <c r="F1115">
        <v>4.7119999999999997</v>
      </c>
      <c r="G1115">
        <v>6.1970000000000001</v>
      </c>
      <c r="H1115">
        <v>6.7930000000000001</v>
      </c>
      <c r="I1115">
        <v>7.016</v>
      </c>
      <c r="J1115">
        <v>4.6349999999999998</v>
      </c>
      <c r="K1115">
        <v>5.6509999999999998</v>
      </c>
      <c r="L1115">
        <v>5.5389999999999997</v>
      </c>
      <c r="M1115">
        <v>6.7789999999999999</v>
      </c>
      <c r="N1115">
        <v>5.8840000000000003</v>
      </c>
      <c r="O1115">
        <v>6.5060000000000002</v>
      </c>
      <c r="P1115">
        <v>6.2610000000000001</v>
      </c>
    </row>
    <row r="1116" spans="1:16" x14ac:dyDescent="0.35">
      <c r="A1116" t="s">
        <v>199</v>
      </c>
      <c r="B1116" t="s">
        <v>6</v>
      </c>
      <c r="C1116" t="s">
        <v>14</v>
      </c>
      <c r="D1116" t="s">
        <v>10</v>
      </c>
      <c r="E1116" t="s">
        <v>11</v>
      </c>
      <c r="F1116">
        <v>0.70699999999999996</v>
      </c>
      <c r="G1116">
        <v>1.105</v>
      </c>
      <c r="H1116">
        <v>1.0680000000000001</v>
      </c>
      <c r="I1116">
        <v>1.101</v>
      </c>
      <c r="J1116">
        <v>0.68700000000000006</v>
      </c>
      <c r="K1116">
        <v>1.071</v>
      </c>
      <c r="L1116">
        <v>1.18</v>
      </c>
      <c r="M1116">
        <v>1.881</v>
      </c>
      <c r="N1116">
        <v>1.0920000000000001</v>
      </c>
      <c r="O1116">
        <v>1.1359999999999999</v>
      </c>
      <c r="P1116">
        <v>1.2230000000000001</v>
      </c>
    </row>
    <row r="1117" spans="1:16" x14ac:dyDescent="0.35">
      <c r="A1117" t="s">
        <v>199</v>
      </c>
      <c r="B1117" t="s">
        <v>6</v>
      </c>
      <c r="C1117" t="s">
        <v>14</v>
      </c>
      <c r="D1117" t="s">
        <v>12</v>
      </c>
      <c r="E1117" t="s">
        <v>13</v>
      </c>
      <c r="F1117">
        <v>1.401</v>
      </c>
      <c r="G1117">
        <v>1.9810000000000001</v>
      </c>
      <c r="H1117">
        <v>1.9910000000000001</v>
      </c>
      <c r="I1117">
        <v>2.0299999999999998</v>
      </c>
      <c r="J1117">
        <v>1.28</v>
      </c>
      <c r="K1117">
        <v>1.7569999999999999</v>
      </c>
      <c r="L1117">
        <v>1.786</v>
      </c>
      <c r="M1117">
        <v>2.4670000000000001</v>
      </c>
      <c r="N1117">
        <v>1.6319999999999999</v>
      </c>
      <c r="O1117">
        <v>1.7649999999999999</v>
      </c>
      <c r="P1117">
        <v>1.827</v>
      </c>
    </row>
    <row r="1118" spans="1:16" x14ac:dyDescent="0.35">
      <c r="A1118" t="s">
        <v>200</v>
      </c>
      <c r="B1118" t="s">
        <v>6</v>
      </c>
      <c r="C1118" t="s">
        <v>7</v>
      </c>
      <c r="D1118" t="s">
        <v>8</v>
      </c>
      <c r="E1118" t="s">
        <v>9</v>
      </c>
      <c r="F1118">
        <v>34.250999999999998</v>
      </c>
      <c r="G1118">
        <v>38.725000000000001</v>
      </c>
      <c r="H1118">
        <v>39.265999999999998</v>
      </c>
      <c r="I1118">
        <v>39.526000000000003</v>
      </c>
      <c r="J1118">
        <v>38.686999999999998</v>
      </c>
      <c r="K1118">
        <v>38.456000000000003</v>
      </c>
      <c r="L1118">
        <v>41.280999999999999</v>
      </c>
      <c r="M1118">
        <v>40.463000000000001</v>
      </c>
      <c r="N1118">
        <v>38.823999999999998</v>
      </c>
      <c r="O1118">
        <v>38.881999999999998</v>
      </c>
      <c r="P1118">
        <v>38.707000000000001</v>
      </c>
    </row>
    <row r="1119" spans="1:16" x14ac:dyDescent="0.35">
      <c r="A1119" t="s">
        <v>200</v>
      </c>
      <c r="B1119" t="s">
        <v>6</v>
      </c>
      <c r="C1119" t="s">
        <v>7</v>
      </c>
      <c r="D1119" t="s">
        <v>10</v>
      </c>
      <c r="E1119" t="s">
        <v>11</v>
      </c>
      <c r="F1119">
        <v>22.478000000000002</v>
      </c>
      <c r="G1119">
        <v>25.893999999999998</v>
      </c>
      <c r="H1119">
        <v>26.532</v>
      </c>
      <c r="I1119">
        <v>26.818999999999999</v>
      </c>
      <c r="J1119">
        <v>25.797999999999998</v>
      </c>
      <c r="K1119">
        <v>25.481999999999999</v>
      </c>
      <c r="L1119">
        <v>25.501000000000001</v>
      </c>
      <c r="M1119">
        <v>26.734999999999999</v>
      </c>
      <c r="N1119">
        <v>26.504999999999999</v>
      </c>
      <c r="O1119">
        <v>26.442</v>
      </c>
      <c r="P1119">
        <v>26.318999999999999</v>
      </c>
    </row>
    <row r="1120" spans="1:16" x14ac:dyDescent="0.35">
      <c r="A1120" t="s">
        <v>200</v>
      </c>
      <c r="B1120" t="s">
        <v>6</v>
      </c>
      <c r="C1120" t="s">
        <v>7</v>
      </c>
      <c r="D1120" t="s">
        <v>12</v>
      </c>
      <c r="E1120" t="s">
        <v>13</v>
      </c>
      <c r="F1120">
        <v>26.146000000000001</v>
      </c>
      <c r="G1120">
        <v>29.806999999999999</v>
      </c>
      <c r="H1120">
        <v>30.376999999999999</v>
      </c>
      <c r="I1120">
        <v>30.596</v>
      </c>
      <c r="J1120">
        <v>29.545999999999999</v>
      </c>
      <c r="K1120">
        <v>29.177</v>
      </c>
      <c r="L1120">
        <v>29.908999999999999</v>
      </c>
      <c r="M1120">
        <v>30.693999999999999</v>
      </c>
      <c r="N1120">
        <v>29.99</v>
      </c>
      <c r="O1120">
        <v>29.846</v>
      </c>
      <c r="P1120">
        <v>29.643000000000001</v>
      </c>
    </row>
    <row r="1121" spans="1:16" x14ac:dyDescent="0.35">
      <c r="A1121" t="s">
        <v>200</v>
      </c>
      <c r="B1121" t="s">
        <v>6</v>
      </c>
      <c r="C1121" t="s">
        <v>14</v>
      </c>
      <c r="D1121" t="s">
        <v>8</v>
      </c>
      <c r="E1121" t="s">
        <v>9</v>
      </c>
      <c r="F1121">
        <v>23.468</v>
      </c>
      <c r="G1121">
        <v>31.789000000000001</v>
      </c>
      <c r="H1121">
        <v>32.548999999999999</v>
      </c>
      <c r="I1121">
        <v>32.96</v>
      </c>
      <c r="J1121">
        <v>32.034999999999997</v>
      </c>
      <c r="K1121">
        <v>31.823</v>
      </c>
      <c r="L1121">
        <v>34.093000000000004</v>
      </c>
      <c r="M1121">
        <v>33.75</v>
      </c>
      <c r="N1121">
        <v>32.447000000000003</v>
      </c>
      <c r="O1121">
        <v>32.296999999999997</v>
      </c>
      <c r="P1121">
        <v>32.220999999999997</v>
      </c>
    </row>
    <row r="1122" spans="1:16" x14ac:dyDescent="0.35">
      <c r="A1122" t="s">
        <v>200</v>
      </c>
      <c r="B1122" t="s">
        <v>6</v>
      </c>
      <c r="C1122" t="s">
        <v>14</v>
      </c>
      <c r="D1122" t="s">
        <v>10</v>
      </c>
      <c r="E1122" t="s">
        <v>11</v>
      </c>
      <c r="F1122">
        <v>8.3979999999999997</v>
      </c>
      <c r="G1122">
        <v>11.705</v>
      </c>
      <c r="H1122">
        <v>12.169</v>
      </c>
      <c r="I1122">
        <v>12.396000000000001</v>
      </c>
      <c r="J1122">
        <v>11.731999999999999</v>
      </c>
      <c r="K1122">
        <v>11.541</v>
      </c>
      <c r="L1122">
        <v>12.301</v>
      </c>
      <c r="M1122">
        <v>12.781000000000001</v>
      </c>
      <c r="N1122">
        <v>11.981</v>
      </c>
      <c r="O1122">
        <v>11.961</v>
      </c>
      <c r="P1122">
        <v>11.904</v>
      </c>
    </row>
    <row r="1123" spans="1:16" x14ac:dyDescent="0.35">
      <c r="A1123" t="s">
        <v>200</v>
      </c>
      <c r="B1123" t="s">
        <v>6</v>
      </c>
      <c r="C1123" t="s">
        <v>14</v>
      </c>
      <c r="D1123" t="s">
        <v>12</v>
      </c>
      <c r="E1123" t="s">
        <v>13</v>
      </c>
      <c r="F1123">
        <v>12.348000000000001</v>
      </c>
      <c r="G1123">
        <v>16.847999999999999</v>
      </c>
      <c r="H1123">
        <v>17.292999999999999</v>
      </c>
      <c r="I1123">
        <v>17.463999999999999</v>
      </c>
      <c r="J1123">
        <v>16.631</v>
      </c>
      <c r="K1123">
        <v>16.341000000000001</v>
      </c>
      <c r="L1123">
        <v>17.353000000000002</v>
      </c>
      <c r="M1123">
        <v>17.637</v>
      </c>
      <c r="N1123">
        <v>16.585999999999999</v>
      </c>
      <c r="O1123">
        <v>16.495000000000001</v>
      </c>
      <c r="P1123">
        <v>16.39</v>
      </c>
    </row>
    <row r="1124" spans="1:16" x14ac:dyDescent="0.35">
      <c r="A1124" t="s">
        <v>201</v>
      </c>
      <c r="B1124" t="s">
        <v>6</v>
      </c>
      <c r="C1124" t="s">
        <v>7</v>
      </c>
      <c r="D1124" t="s">
        <v>8</v>
      </c>
      <c r="E1124" t="s">
        <v>9</v>
      </c>
      <c r="F1124">
        <v>16.951000000000001</v>
      </c>
      <c r="G1124">
        <v>17.068999999999999</v>
      </c>
      <c r="H1124">
        <v>16.919</v>
      </c>
      <c r="I1124">
        <v>16.683</v>
      </c>
      <c r="J1124">
        <v>8.0410000000000004</v>
      </c>
      <c r="K1124">
        <v>8.1880000000000006</v>
      </c>
      <c r="L1124">
        <v>10.762</v>
      </c>
      <c r="M1124">
        <v>10.009</v>
      </c>
      <c r="N1124">
        <v>9.2560000000000002</v>
      </c>
      <c r="O1124">
        <v>8.6539999999999999</v>
      </c>
      <c r="P1124">
        <v>8.3670000000000009</v>
      </c>
    </row>
    <row r="1125" spans="1:16" x14ac:dyDescent="0.35">
      <c r="A1125" t="s">
        <v>201</v>
      </c>
      <c r="B1125" t="s">
        <v>6</v>
      </c>
      <c r="C1125" t="s">
        <v>7</v>
      </c>
      <c r="D1125" t="s">
        <v>10</v>
      </c>
      <c r="E1125" t="s">
        <v>11</v>
      </c>
      <c r="F1125">
        <v>5.39</v>
      </c>
      <c r="G1125">
        <v>5.782</v>
      </c>
      <c r="H1125">
        <v>6.1150000000000002</v>
      </c>
      <c r="I1125">
        <v>6.476</v>
      </c>
      <c r="J1125">
        <v>4.1829999999999998</v>
      </c>
      <c r="K1125">
        <v>4.3380000000000001</v>
      </c>
      <c r="L1125">
        <v>5.2110000000000003</v>
      </c>
      <c r="M1125">
        <v>4.4480000000000004</v>
      </c>
      <c r="N1125">
        <v>3.9980000000000002</v>
      </c>
      <c r="O1125">
        <v>3.9169999999999998</v>
      </c>
      <c r="P1125">
        <v>3.9009999999999998</v>
      </c>
    </row>
    <row r="1126" spans="1:16" x14ac:dyDescent="0.35">
      <c r="A1126" t="s">
        <v>201</v>
      </c>
      <c r="B1126" t="s">
        <v>6</v>
      </c>
      <c r="C1126" t="s">
        <v>7</v>
      </c>
      <c r="D1126" t="s">
        <v>12</v>
      </c>
      <c r="E1126" t="s">
        <v>13</v>
      </c>
      <c r="F1126">
        <v>8.3230000000000004</v>
      </c>
      <c r="G1126">
        <v>8.5990000000000002</v>
      </c>
      <c r="H1126">
        <v>8.7639999999999993</v>
      </c>
      <c r="I1126">
        <v>8.9280000000000008</v>
      </c>
      <c r="J1126">
        <v>5.09</v>
      </c>
      <c r="K1126">
        <v>5.2149999999999999</v>
      </c>
      <c r="L1126">
        <v>6.5579999999999998</v>
      </c>
      <c r="M1126">
        <v>5.7080000000000002</v>
      </c>
      <c r="N1126">
        <v>5.1139999999999999</v>
      </c>
      <c r="O1126">
        <v>4.9219999999999997</v>
      </c>
      <c r="P1126">
        <v>4.8499999999999996</v>
      </c>
    </row>
    <row r="1127" spans="1:16" x14ac:dyDescent="0.35">
      <c r="A1127" t="s">
        <v>201</v>
      </c>
      <c r="B1127" t="s">
        <v>6</v>
      </c>
      <c r="C1127" t="s">
        <v>14</v>
      </c>
      <c r="D1127" t="s">
        <v>8</v>
      </c>
      <c r="E1127" t="s">
        <v>9</v>
      </c>
      <c r="F1127">
        <v>17.385999999999999</v>
      </c>
      <c r="G1127">
        <v>17.577999999999999</v>
      </c>
      <c r="H1127">
        <v>17.510999999999999</v>
      </c>
      <c r="I1127">
        <v>17.393000000000001</v>
      </c>
      <c r="J1127">
        <v>9.3640000000000008</v>
      </c>
      <c r="K1127">
        <v>12.128</v>
      </c>
      <c r="L1127">
        <v>11.257999999999999</v>
      </c>
      <c r="M1127">
        <v>8.7910000000000004</v>
      </c>
      <c r="N1127">
        <v>7.3490000000000002</v>
      </c>
      <c r="O1127">
        <v>7.3019999999999996</v>
      </c>
      <c r="P1127">
        <v>7.3739999999999997</v>
      </c>
    </row>
    <row r="1128" spans="1:16" x14ac:dyDescent="0.35">
      <c r="A1128" t="s">
        <v>201</v>
      </c>
      <c r="B1128" t="s">
        <v>6</v>
      </c>
      <c r="C1128" t="s">
        <v>14</v>
      </c>
      <c r="D1128" t="s">
        <v>10</v>
      </c>
      <c r="E1128" t="s">
        <v>11</v>
      </c>
      <c r="F1128">
        <v>5.1360000000000001</v>
      </c>
      <c r="G1128">
        <v>5.3410000000000002</v>
      </c>
      <c r="H1128">
        <v>5.4690000000000003</v>
      </c>
      <c r="I1128">
        <v>5.6120000000000001</v>
      </c>
      <c r="J1128">
        <v>3.7959999999999998</v>
      </c>
      <c r="K1128">
        <v>4.0259999999999998</v>
      </c>
      <c r="L1128">
        <v>3.9340000000000002</v>
      </c>
      <c r="M1128">
        <v>3.5579999999999998</v>
      </c>
      <c r="N1128">
        <v>2.8330000000000002</v>
      </c>
      <c r="O1128">
        <v>2.6960000000000002</v>
      </c>
      <c r="P1128">
        <v>2.621</v>
      </c>
    </row>
    <row r="1129" spans="1:16" x14ac:dyDescent="0.35">
      <c r="A1129" t="s">
        <v>201</v>
      </c>
      <c r="B1129" t="s">
        <v>6</v>
      </c>
      <c r="C1129" t="s">
        <v>14</v>
      </c>
      <c r="D1129" t="s">
        <v>12</v>
      </c>
      <c r="E1129" t="s">
        <v>13</v>
      </c>
      <c r="F1129">
        <v>7.984</v>
      </c>
      <c r="G1129">
        <v>8.1270000000000007</v>
      </c>
      <c r="H1129">
        <v>8.1549999999999994</v>
      </c>
      <c r="I1129">
        <v>8.1790000000000003</v>
      </c>
      <c r="J1129">
        <v>4.9800000000000004</v>
      </c>
      <c r="K1129">
        <v>5.8040000000000003</v>
      </c>
      <c r="L1129">
        <v>5.585</v>
      </c>
      <c r="M1129">
        <v>4.766</v>
      </c>
      <c r="N1129">
        <v>3.7759999999999998</v>
      </c>
      <c r="O1129">
        <v>3.6509999999999998</v>
      </c>
      <c r="P1129">
        <v>3.6030000000000002</v>
      </c>
    </row>
    <row r="1130" spans="1:16" x14ac:dyDescent="0.35">
      <c r="A1130" t="s">
        <v>202</v>
      </c>
      <c r="B1130" t="s">
        <v>6</v>
      </c>
      <c r="C1130" t="s">
        <v>7</v>
      </c>
      <c r="D1130" t="s">
        <v>8</v>
      </c>
      <c r="E1130" t="s">
        <v>9</v>
      </c>
      <c r="F1130">
        <v>8.0269999999999992</v>
      </c>
      <c r="G1130">
        <v>9.0350000000000001</v>
      </c>
      <c r="H1130">
        <v>9.8689999999999998</v>
      </c>
      <c r="I1130">
        <v>10.617000000000001</v>
      </c>
      <c r="J1130">
        <v>11.353</v>
      </c>
      <c r="K1130">
        <v>12.305999999999999</v>
      </c>
      <c r="L1130">
        <v>15.087999999999999</v>
      </c>
      <c r="M1130">
        <v>16.167999999999999</v>
      </c>
      <c r="N1130">
        <v>15.760999999999999</v>
      </c>
      <c r="O1130">
        <v>15.627000000000001</v>
      </c>
      <c r="P1130">
        <v>15.555</v>
      </c>
    </row>
    <row r="1131" spans="1:16" x14ac:dyDescent="0.35">
      <c r="A1131" t="s">
        <v>202</v>
      </c>
      <c r="B1131" t="s">
        <v>6</v>
      </c>
      <c r="C1131" t="s">
        <v>7</v>
      </c>
      <c r="D1131" t="s">
        <v>10</v>
      </c>
      <c r="E1131" t="s">
        <v>11</v>
      </c>
      <c r="F1131">
        <v>4.2619999999999996</v>
      </c>
      <c r="G1131">
        <v>4.5860000000000003</v>
      </c>
      <c r="H1131">
        <v>4.7729999999999997</v>
      </c>
      <c r="I1131">
        <v>4.9000000000000004</v>
      </c>
      <c r="J1131">
        <v>5.0270000000000001</v>
      </c>
      <c r="K1131">
        <v>5.3090000000000002</v>
      </c>
      <c r="L1131">
        <v>6.3449999999999998</v>
      </c>
      <c r="M1131">
        <v>7.7919999999999998</v>
      </c>
      <c r="N1131">
        <v>7.7039999999999997</v>
      </c>
      <c r="O1131">
        <v>7.5970000000000004</v>
      </c>
      <c r="P1131">
        <v>7.5279999999999996</v>
      </c>
    </row>
    <row r="1132" spans="1:16" x14ac:dyDescent="0.35">
      <c r="A1132" t="s">
        <v>202</v>
      </c>
      <c r="B1132" t="s">
        <v>6</v>
      </c>
      <c r="C1132" t="s">
        <v>7</v>
      </c>
      <c r="D1132" t="s">
        <v>12</v>
      </c>
      <c r="E1132" t="s">
        <v>13</v>
      </c>
      <c r="F1132">
        <v>5.1740000000000004</v>
      </c>
      <c r="G1132">
        <v>5.6660000000000004</v>
      </c>
      <c r="H1132">
        <v>6.0140000000000002</v>
      </c>
      <c r="I1132">
        <v>6.2889999999999997</v>
      </c>
      <c r="J1132">
        <v>6.5549999999999997</v>
      </c>
      <c r="K1132">
        <v>6.99</v>
      </c>
      <c r="L1132">
        <v>8.4939999999999998</v>
      </c>
      <c r="M1132">
        <v>9.8529999999999998</v>
      </c>
      <c r="N1132">
        <v>9.67</v>
      </c>
      <c r="O1132">
        <v>9.5180000000000007</v>
      </c>
      <c r="P1132">
        <v>9.4139999999999997</v>
      </c>
    </row>
    <row r="1133" spans="1:16" x14ac:dyDescent="0.35">
      <c r="A1133" t="s">
        <v>202</v>
      </c>
      <c r="B1133" t="s">
        <v>6</v>
      </c>
      <c r="C1133" t="s">
        <v>14</v>
      </c>
      <c r="D1133" t="s">
        <v>8</v>
      </c>
      <c r="E1133" t="s">
        <v>9</v>
      </c>
      <c r="F1133">
        <v>6.0069999999999997</v>
      </c>
      <c r="G1133">
        <v>7.1310000000000002</v>
      </c>
      <c r="H1133">
        <v>8.1189999999999998</v>
      </c>
      <c r="I1133">
        <v>9.0289999999999999</v>
      </c>
      <c r="J1133">
        <v>9.9269999999999996</v>
      </c>
      <c r="K1133">
        <v>11.048</v>
      </c>
      <c r="L1133">
        <v>13.191000000000001</v>
      </c>
      <c r="M1133">
        <v>14.260999999999999</v>
      </c>
      <c r="N1133">
        <v>13.965999999999999</v>
      </c>
      <c r="O1133">
        <v>13.675000000000001</v>
      </c>
      <c r="P1133">
        <v>13.484999999999999</v>
      </c>
    </row>
    <row r="1134" spans="1:16" x14ac:dyDescent="0.35">
      <c r="A1134" t="s">
        <v>202</v>
      </c>
      <c r="B1134" t="s">
        <v>6</v>
      </c>
      <c r="C1134" t="s">
        <v>14</v>
      </c>
      <c r="D1134" t="s">
        <v>10</v>
      </c>
      <c r="E1134" t="s">
        <v>11</v>
      </c>
      <c r="F1134">
        <v>3.677</v>
      </c>
      <c r="G1134">
        <v>4.3250000000000002</v>
      </c>
      <c r="H1134">
        <v>4.843</v>
      </c>
      <c r="I1134">
        <v>5.2869999999999999</v>
      </c>
      <c r="J1134">
        <v>5.7220000000000004</v>
      </c>
      <c r="K1134">
        <v>6.3620000000000001</v>
      </c>
      <c r="L1134">
        <v>6.9960000000000004</v>
      </c>
      <c r="M1134">
        <v>7.234</v>
      </c>
      <c r="N1134">
        <v>6.8579999999999997</v>
      </c>
      <c r="O1134">
        <v>6.7569999999999997</v>
      </c>
      <c r="P1134">
        <v>6.7030000000000003</v>
      </c>
    </row>
    <row r="1135" spans="1:16" x14ac:dyDescent="0.35">
      <c r="A1135" t="s">
        <v>202</v>
      </c>
      <c r="B1135" t="s">
        <v>6</v>
      </c>
      <c r="C1135" t="s">
        <v>14</v>
      </c>
      <c r="D1135" t="s">
        <v>12</v>
      </c>
      <c r="E1135" t="s">
        <v>13</v>
      </c>
      <c r="F1135">
        <v>4.3550000000000004</v>
      </c>
      <c r="G1135">
        <v>5.1520000000000001</v>
      </c>
      <c r="H1135">
        <v>5.8209999999999997</v>
      </c>
      <c r="I1135">
        <v>6.41</v>
      </c>
      <c r="J1135">
        <v>6.984</v>
      </c>
      <c r="K1135">
        <v>7.76</v>
      </c>
      <c r="L1135">
        <v>8.8089999999999993</v>
      </c>
      <c r="M1135">
        <v>9.2230000000000008</v>
      </c>
      <c r="N1135">
        <v>8.8420000000000005</v>
      </c>
      <c r="O1135">
        <v>8.7129999999999992</v>
      </c>
      <c r="P1135">
        <v>8.6319999999999997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D2A45-85FC-4ADE-866A-7D44691DA554}">
  <dimension ref="A1:B195"/>
  <sheetViews>
    <sheetView workbookViewId="0">
      <selection activeCell="G168" sqref="G168"/>
    </sheetView>
  </sheetViews>
  <sheetFormatPr defaultRowHeight="14.5" x14ac:dyDescent="0.35"/>
  <sheetData>
    <row r="1" spans="1:2" x14ac:dyDescent="0.35">
      <c r="A1" t="s">
        <v>5</v>
      </c>
      <c r="B1" t="s">
        <v>233</v>
      </c>
    </row>
    <row r="2" spans="1:2" x14ac:dyDescent="0.35">
      <c r="A2" t="s">
        <v>15</v>
      </c>
      <c r="B2" t="s">
        <v>237</v>
      </c>
    </row>
    <row r="3" spans="1:2" x14ac:dyDescent="0.35">
      <c r="A3" t="s">
        <v>16</v>
      </c>
      <c r="B3" t="s">
        <v>230</v>
      </c>
    </row>
    <row r="4" spans="1:2" x14ac:dyDescent="0.35">
      <c r="A4" t="s">
        <v>214</v>
      </c>
      <c r="B4" t="s">
        <v>237</v>
      </c>
    </row>
    <row r="5" spans="1:2" x14ac:dyDescent="0.35">
      <c r="A5" t="s">
        <v>17</v>
      </c>
      <c r="B5" t="s">
        <v>230</v>
      </c>
    </row>
    <row r="6" spans="1:2" x14ac:dyDescent="0.35">
      <c r="A6" t="s">
        <v>241</v>
      </c>
      <c r="B6" t="s">
        <v>240</v>
      </c>
    </row>
    <row r="7" spans="1:2" x14ac:dyDescent="0.35">
      <c r="A7" t="s">
        <v>18</v>
      </c>
      <c r="B7" t="s">
        <v>169</v>
      </c>
    </row>
    <row r="8" spans="1:2" x14ac:dyDescent="0.35">
      <c r="A8" t="s">
        <v>19</v>
      </c>
      <c r="B8" t="s">
        <v>237</v>
      </c>
    </row>
    <row r="9" spans="1:2" x14ac:dyDescent="0.35">
      <c r="A9" t="s">
        <v>20</v>
      </c>
      <c r="B9" t="s">
        <v>244</v>
      </c>
    </row>
    <row r="10" spans="1:2" x14ac:dyDescent="0.35">
      <c r="A10" t="s">
        <v>21</v>
      </c>
      <c r="B10" t="s">
        <v>237</v>
      </c>
    </row>
    <row r="11" spans="1:2" x14ac:dyDescent="0.35">
      <c r="A11" t="s">
        <v>22</v>
      </c>
      <c r="B11" t="s">
        <v>237</v>
      </c>
    </row>
    <row r="12" spans="1:2" x14ac:dyDescent="0.35">
      <c r="A12" t="s">
        <v>23</v>
      </c>
      <c r="B12" t="s">
        <v>240</v>
      </c>
    </row>
    <row r="13" spans="1:2" x14ac:dyDescent="0.35">
      <c r="A13" t="s">
        <v>24</v>
      </c>
      <c r="B13" t="s">
        <v>233</v>
      </c>
    </row>
    <row r="14" spans="1:2" x14ac:dyDescent="0.35">
      <c r="A14" t="s">
        <v>25</v>
      </c>
      <c r="B14" t="s">
        <v>233</v>
      </c>
    </row>
    <row r="15" spans="1:2" x14ac:dyDescent="0.35">
      <c r="A15" t="s">
        <v>26</v>
      </c>
      <c r="B15" t="s">
        <v>240</v>
      </c>
    </row>
    <row r="16" spans="1:2" x14ac:dyDescent="0.35">
      <c r="A16" t="s">
        <v>27</v>
      </c>
      <c r="B16" t="s">
        <v>237</v>
      </c>
    </row>
    <row r="17" spans="1:2" x14ac:dyDescent="0.35">
      <c r="A17" t="s">
        <v>28</v>
      </c>
      <c r="B17" t="s">
        <v>237</v>
      </c>
    </row>
    <row r="18" spans="1:2" x14ac:dyDescent="0.35">
      <c r="A18" t="s">
        <v>29</v>
      </c>
      <c r="B18" t="s">
        <v>240</v>
      </c>
    </row>
    <row r="19" spans="1:2" x14ac:dyDescent="0.35">
      <c r="A19" t="s">
        <v>30</v>
      </c>
      <c r="B19" t="s">
        <v>230</v>
      </c>
    </row>
    <row r="20" spans="1:2" x14ac:dyDescent="0.35">
      <c r="A20" t="s">
        <v>31</v>
      </c>
      <c r="B20" t="s">
        <v>233</v>
      </c>
    </row>
    <row r="21" spans="1:2" x14ac:dyDescent="0.35">
      <c r="A21" t="s">
        <v>32</v>
      </c>
      <c r="B21" t="s">
        <v>169</v>
      </c>
    </row>
    <row r="22" spans="1:2" x14ac:dyDescent="0.35">
      <c r="A22" t="s">
        <v>33</v>
      </c>
      <c r="B22" t="s">
        <v>237</v>
      </c>
    </row>
    <row r="23" spans="1:2" x14ac:dyDescent="0.35">
      <c r="A23" t="s">
        <v>34</v>
      </c>
      <c r="B23" t="s">
        <v>230</v>
      </c>
    </row>
    <row r="24" spans="1:2" x14ac:dyDescent="0.35">
      <c r="A24" t="s">
        <v>35</v>
      </c>
      <c r="B24" t="s">
        <v>169</v>
      </c>
    </row>
    <row r="25" spans="1:2" x14ac:dyDescent="0.35">
      <c r="A25" t="s">
        <v>208</v>
      </c>
      <c r="B25" t="s">
        <v>233</v>
      </c>
    </row>
    <row r="26" spans="1:2" x14ac:dyDescent="0.35">
      <c r="A26" t="s">
        <v>37</v>
      </c>
      <c r="B26" t="s">
        <v>237</v>
      </c>
    </row>
    <row r="27" spans="1:2" x14ac:dyDescent="0.35">
      <c r="A27" t="s">
        <v>231</v>
      </c>
      <c r="B27" t="s">
        <v>230</v>
      </c>
    </row>
    <row r="28" spans="1:2" x14ac:dyDescent="0.35">
      <c r="A28" t="s">
        <v>234</v>
      </c>
      <c r="B28" t="s">
        <v>233</v>
      </c>
    </row>
    <row r="29" spans="1:2" x14ac:dyDescent="0.35">
      <c r="A29" t="s">
        <v>39</v>
      </c>
      <c r="B29" t="s">
        <v>230</v>
      </c>
    </row>
    <row r="30" spans="1:2" x14ac:dyDescent="0.35">
      <c r="A30" t="s">
        <v>41</v>
      </c>
      <c r="B30" t="s">
        <v>233</v>
      </c>
    </row>
    <row r="31" spans="1:2" x14ac:dyDescent="0.35">
      <c r="A31" t="s">
        <v>42</v>
      </c>
      <c r="B31" t="s">
        <v>230</v>
      </c>
    </row>
    <row r="32" spans="1:2" x14ac:dyDescent="0.35">
      <c r="A32" t="s">
        <v>43</v>
      </c>
      <c r="B32" t="s">
        <v>240</v>
      </c>
    </row>
    <row r="33" spans="1:2" x14ac:dyDescent="0.35">
      <c r="A33" t="s">
        <v>204</v>
      </c>
      <c r="B33" t="s">
        <v>230</v>
      </c>
    </row>
    <row r="34" spans="1:2" x14ac:dyDescent="0.35">
      <c r="A34" t="s">
        <v>44</v>
      </c>
      <c r="B34" t="s">
        <v>230</v>
      </c>
    </row>
    <row r="35" spans="1:2" x14ac:dyDescent="0.35">
      <c r="A35" t="s">
        <v>45</v>
      </c>
      <c r="B35" t="s">
        <v>230</v>
      </c>
    </row>
    <row r="36" spans="1:2" x14ac:dyDescent="0.35">
      <c r="A36" t="s">
        <v>47</v>
      </c>
      <c r="B36" t="s">
        <v>169</v>
      </c>
    </row>
    <row r="37" spans="1:2" x14ac:dyDescent="0.35">
      <c r="A37" t="s">
        <v>48</v>
      </c>
      <c r="B37" t="s">
        <v>233</v>
      </c>
    </row>
    <row r="38" spans="1:2" x14ac:dyDescent="0.35">
      <c r="A38" t="s">
        <v>49</v>
      </c>
      <c r="B38" t="s">
        <v>169</v>
      </c>
    </row>
    <row r="39" spans="1:2" x14ac:dyDescent="0.35">
      <c r="A39" t="s">
        <v>50</v>
      </c>
      <c r="B39" t="s">
        <v>230</v>
      </c>
    </row>
    <row r="40" spans="1:2" x14ac:dyDescent="0.35">
      <c r="A40" t="s">
        <v>51</v>
      </c>
      <c r="B40" t="s">
        <v>230</v>
      </c>
    </row>
    <row r="41" spans="1:2" x14ac:dyDescent="0.35">
      <c r="A41" t="s">
        <v>232</v>
      </c>
      <c r="B41" t="s">
        <v>230</v>
      </c>
    </row>
    <row r="42" spans="1:2" x14ac:dyDescent="0.35">
      <c r="A42" t="s">
        <v>53</v>
      </c>
      <c r="B42" t="s">
        <v>240</v>
      </c>
    </row>
    <row r="43" spans="1:2" x14ac:dyDescent="0.35">
      <c r="A43" t="s">
        <v>203</v>
      </c>
      <c r="B43" t="s">
        <v>229</v>
      </c>
    </row>
    <row r="44" spans="1:2" x14ac:dyDescent="0.35">
      <c r="A44" t="s">
        <v>54</v>
      </c>
      <c r="B44" t="s">
        <v>237</v>
      </c>
    </row>
    <row r="45" spans="1:2" x14ac:dyDescent="0.35">
      <c r="A45" t="s">
        <v>55</v>
      </c>
      <c r="B45" t="s">
        <v>240</v>
      </c>
    </row>
    <row r="46" spans="1:2" x14ac:dyDescent="0.35">
      <c r="A46" t="s">
        <v>56</v>
      </c>
      <c r="B46" t="s">
        <v>237</v>
      </c>
    </row>
    <row r="47" spans="1:2" x14ac:dyDescent="0.35">
      <c r="A47" t="s">
        <v>238</v>
      </c>
      <c r="B47" t="s">
        <v>237</v>
      </c>
    </row>
    <row r="48" spans="1:2" x14ac:dyDescent="0.35">
      <c r="A48" t="s">
        <v>59</v>
      </c>
      <c r="B48" t="s">
        <v>237</v>
      </c>
    </row>
    <row r="49" spans="1:2" x14ac:dyDescent="0.35">
      <c r="A49" t="s">
        <v>60</v>
      </c>
      <c r="B49" t="s">
        <v>230</v>
      </c>
    </row>
    <row r="50" spans="1:2" x14ac:dyDescent="0.35">
      <c r="A50" t="s">
        <v>219</v>
      </c>
      <c r="B50" t="s">
        <v>240</v>
      </c>
    </row>
    <row r="51" spans="1:2" x14ac:dyDescent="0.35">
      <c r="A51" t="s">
        <v>61</v>
      </c>
      <c r="B51" t="s">
        <v>240</v>
      </c>
    </row>
    <row r="52" spans="1:2" x14ac:dyDescent="0.35">
      <c r="A52" t="s">
        <v>209</v>
      </c>
      <c r="B52" t="s">
        <v>233</v>
      </c>
    </row>
    <row r="53" spans="1:2" x14ac:dyDescent="0.35">
      <c r="A53" t="s">
        <v>62</v>
      </c>
      <c r="B53" t="s">
        <v>169</v>
      </c>
    </row>
    <row r="54" spans="1:2" x14ac:dyDescent="0.35">
      <c r="A54" t="s">
        <v>63</v>
      </c>
      <c r="B54" t="s">
        <v>230</v>
      </c>
    </row>
    <row r="55" spans="1:2" x14ac:dyDescent="0.35">
      <c r="A55" t="s">
        <v>64</v>
      </c>
      <c r="B55" t="s">
        <v>240</v>
      </c>
    </row>
    <row r="56" spans="1:2" x14ac:dyDescent="0.35">
      <c r="A56" t="s">
        <v>65</v>
      </c>
      <c r="B56" t="s">
        <v>230</v>
      </c>
    </row>
    <row r="57" spans="1:2" x14ac:dyDescent="0.35">
      <c r="A57" t="s">
        <v>66</v>
      </c>
      <c r="B57" t="s">
        <v>230</v>
      </c>
    </row>
    <row r="58" spans="1:2" x14ac:dyDescent="0.35">
      <c r="A58" t="s">
        <v>67</v>
      </c>
      <c r="B58" t="s">
        <v>237</v>
      </c>
    </row>
    <row r="59" spans="1:2" x14ac:dyDescent="0.35">
      <c r="A59" t="s">
        <v>69</v>
      </c>
      <c r="B59" t="s">
        <v>230</v>
      </c>
    </row>
    <row r="60" spans="1:2" x14ac:dyDescent="0.35">
      <c r="A60" t="s">
        <v>70</v>
      </c>
      <c r="B60" t="s">
        <v>244</v>
      </c>
    </row>
    <row r="61" spans="1:2" x14ac:dyDescent="0.35">
      <c r="A61" t="s">
        <v>71</v>
      </c>
      <c r="B61" t="s">
        <v>237</v>
      </c>
    </row>
    <row r="62" spans="1:2" x14ac:dyDescent="0.35">
      <c r="A62" t="s">
        <v>72</v>
      </c>
      <c r="B62" t="s">
        <v>237</v>
      </c>
    </row>
    <row r="63" spans="1:2" x14ac:dyDescent="0.35">
      <c r="A63" t="s">
        <v>74</v>
      </c>
      <c r="B63" t="s">
        <v>230</v>
      </c>
    </row>
    <row r="64" spans="1:2" x14ac:dyDescent="0.35">
      <c r="A64" t="s">
        <v>75</v>
      </c>
      <c r="B64" t="s">
        <v>230</v>
      </c>
    </row>
    <row r="65" spans="1:2" x14ac:dyDescent="0.35">
      <c r="A65" t="s">
        <v>76</v>
      </c>
      <c r="B65" t="s">
        <v>237</v>
      </c>
    </row>
    <row r="66" spans="1:2" x14ac:dyDescent="0.35">
      <c r="A66" t="s">
        <v>77</v>
      </c>
      <c r="B66" t="s">
        <v>237</v>
      </c>
    </row>
    <row r="67" spans="1:2" x14ac:dyDescent="0.35">
      <c r="A67" t="s">
        <v>78</v>
      </c>
      <c r="B67" t="s">
        <v>230</v>
      </c>
    </row>
    <row r="68" spans="1:2" x14ac:dyDescent="0.35">
      <c r="A68" t="s">
        <v>79</v>
      </c>
      <c r="B68" t="s">
        <v>237</v>
      </c>
    </row>
    <row r="69" spans="1:2" x14ac:dyDescent="0.35">
      <c r="A69" t="s">
        <v>220</v>
      </c>
      <c r="B69" t="s">
        <v>240</v>
      </c>
    </row>
    <row r="70" spans="1:2" x14ac:dyDescent="0.35">
      <c r="A70" t="s">
        <v>81</v>
      </c>
      <c r="B70" t="s">
        <v>240</v>
      </c>
    </row>
    <row r="71" spans="1:2" x14ac:dyDescent="0.35">
      <c r="A71" t="s">
        <v>82</v>
      </c>
      <c r="B71" t="s">
        <v>230</v>
      </c>
    </row>
    <row r="72" spans="1:2" x14ac:dyDescent="0.35">
      <c r="A72" t="s">
        <v>83</v>
      </c>
      <c r="B72" t="s">
        <v>230</v>
      </c>
    </row>
    <row r="73" spans="1:2" x14ac:dyDescent="0.35">
      <c r="A73" t="s">
        <v>84</v>
      </c>
      <c r="B73" t="s">
        <v>169</v>
      </c>
    </row>
    <row r="74" spans="1:2" x14ac:dyDescent="0.35">
      <c r="A74" t="s">
        <v>85</v>
      </c>
      <c r="B74" t="s">
        <v>240</v>
      </c>
    </row>
    <row r="75" spans="1:2" x14ac:dyDescent="0.35">
      <c r="A75" t="s">
        <v>86</v>
      </c>
      <c r="B75" t="s">
        <v>240</v>
      </c>
    </row>
    <row r="76" spans="1:2" x14ac:dyDescent="0.35">
      <c r="A76" t="s">
        <v>88</v>
      </c>
      <c r="B76" t="s">
        <v>237</v>
      </c>
    </row>
    <row r="77" spans="1:2" x14ac:dyDescent="0.35">
      <c r="A77" t="s">
        <v>89</v>
      </c>
      <c r="B77" t="s">
        <v>237</v>
      </c>
    </row>
    <row r="78" spans="1:2" x14ac:dyDescent="0.35">
      <c r="A78" t="s">
        <v>90</v>
      </c>
      <c r="B78" t="s">
        <v>233</v>
      </c>
    </row>
    <row r="79" spans="1:2" x14ac:dyDescent="0.35">
      <c r="A79" t="s">
        <v>91</v>
      </c>
      <c r="B79" t="s">
        <v>233</v>
      </c>
    </row>
    <row r="80" spans="1:2" x14ac:dyDescent="0.35">
      <c r="A80" t="s">
        <v>210</v>
      </c>
      <c r="B80" t="s">
        <v>233</v>
      </c>
    </row>
    <row r="81" spans="1:2" x14ac:dyDescent="0.35">
      <c r="A81" t="s">
        <v>93</v>
      </c>
      <c r="B81" t="s">
        <v>233</v>
      </c>
    </row>
    <row r="82" spans="1:2" x14ac:dyDescent="0.35">
      <c r="A82" t="s">
        <v>94</v>
      </c>
      <c r="B82" t="s">
        <v>237</v>
      </c>
    </row>
    <row r="83" spans="1:2" x14ac:dyDescent="0.35">
      <c r="A83" t="s">
        <v>95</v>
      </c>
      <c r="B83" t="s">
        <v>233</v>
      </c>
    </row>
    <row r="84" spans="1:2" x14ac:dyDescent="0.35">
      <c r="A84" t="s">
        <v>96</v>
      </c>
      <c r="B84" t="s">
        <v>237</v>
      </c>
    </row>
    <row r="85" spans="1:2" x14ac:dyDescent="0.35">
      <c r="A85" t="s">
        <v>58</v>
      </c>
      <c r="B85" t="s">
        <v>230</v>
      </c>
    </row>
    <row r="86" spans="1:2" x14ac:dyDescent="0.35">
      <c r="A86" t="s">
        <v>97</v>
      </c>
      <c r="B86" t="s">
        <v>240</v>
      </c>
    </row>
    <row r="87" spans="1:2" x14ac:dyDescent="0.35">
      <c r="A87" t="s">
        <v>98</v>
      </c>
      <c r="B87" t="s">
        <v>233</v>
      </c>
    </row>
    <row r="88" spans="1:2" x14ac:dyDescent="0.35">
      <c r="A88" t="s">
        <v>99</v>
      </c>
      <c r="B88" t="s">
        <v>233</v>
      </c>
    </row>
    <row r="89" spans="1:2" x14ac:dyDescent="0.35">
      <c r="A89" t="s">
        <v>100</v>
      </c>
      <c r="B89" t="s">
        <v>233</v>
      </c>
    </row>
    <row r="90" spans="1:2" x14ac:dyDescent="0.35">
      <c r="A90" t="s">
        <v>101</v>
      </c>
      <c r="B90" t="s">
        <v>230</v>
      </c>
    </row>
    <row r="91" spans="1:2" x14ac:dyDescent="0.35">
      <c r="A91" t="s">
        <v>223</v>
      </c>
      <c r="B91" t="s">
        <v>244</v>
      </c>
    </row>
    <row r="92" spans="1:2" x14ac:dyDescent="0.35">
      <c r="A92" t="s">
        <v>235</v>
      </c>
      <c r="B92" t="s">
        <v>233</v>
      </c>
    </row>
    <row r="93" spans="1:2" x14ac:dyDescent="0.35">
      <c r="A93" t="s">
        <v>236</v>
      </c>
      <c r="B93" t="s">
        <v>233</v>
      </c>
    </row>
    <row r="94" spans="1:2" x14ac:dyDescent="0.35">
      <c r="A94" t="s">
        <v>104</v>
      </c>
      <c r="B94" t="s">
        <v>233</v>
      </c>
    </row>
    <row r="95" spans="1:2" x14ac:dyDescent="0.35">
      <c r="A95" t="s">
        <v>105</v>
      </c>
      <c r="B95" t="s">
        <v>233</v>
      </c>
    </row>
    <row r="96" spans="1:2" x14ac:dyDescent="0.35">
      <c r="A96" t="s">
        <v>211</v>
      </c>
      <c r="B96" t="s">
        <v>233</v>
      </c>
    </row>
    <row r="97" spans="1:2" x14ac:dyDescent="0.35">
      <c r="A97" t="s">
        <v>107</v>
      </c>
      <c r="B97" t="s">
        <v>237</v>
      </c>
    </row>
    <row r="98" spans="1:2" x14ac:dyDescent="0.35">
      <c r="A98" t="s">
        <v>108</v>
      </c>
      <c r="B98" t="s">
        <v>233</v>
      </c>
    </row>
    <row r="99" spans="1:2" x14ac:dyDescent="0.35">
      <c r="A99" t="s">
        <v>109</v>
      </c>
      <c r="B99" t="s">
        <v>230</v>
      </c>
    </row>
    <row r="100" spans="1:2" x14ac:dyDescent="0.35">
      <c r="A100" t="s">
        <v>110</v>
      </c>
      <c r="B100" t="s">
        <v>230</v>
      </c>
    </row>
    <row r="101" spans="1:2" x14ac:dyDescent="0.35">
      <c r="A101" t="s">
        <v>111</v>
      </c>
      <c r="B101" t="s">
        <v>230</v>
      </c>
    </row>
    <row r="102" spans="1:2" x14ac:dyDescent="0.35">
      <c r="A102" t="s">
        <v>215</v>
      </c>
      <c r="B102" t="s">
        <v>237</v>
      </c>
    </row>
    <row r="103" spans="1:2" x14ac:dyDescent="0.35">
      <c r="A103" t="s">
        <v>112</v>
      </c>
      <c r="B103" t="s">
        <v>237</v>
      </c>
    </row>
    <row r="104" spans="1:2" x14ac:dyDescent="0.35">
      <c r="A104" t="s">
        <v>113</v>
      </c>
      <c r="B104" t="s">
        <v>237</v>
      </c>
    </row>
    <row r="105" spans="1:2" x14ac:dyDescent="0.35">
      <c r="A105" t="s">
        <v>218</v>
      </c>
      <c r="B105" t="s">
        <v>237</v>
      </c>
    </row>
    <row r="106" spans="1:2" x14ac:dyDescent="0.35">
      <c r="A106" t="s">
        <v>115</v>
      </c>
      <c r="B106" t="s">
        <v>230</v>
      </c>
    </row>
    <row r="107" spans="1:2" x14ac:dyDescent="0.35">
      <c r="A107" t="s">
        <v>116</v>
      </c>
      <c r="B107" t="s">
        <v>230</v>
      </c>
    </row>
    <row r="108" spans="1:2" x14ac:dyDescent="0.35">
      <c r="A108" t="s">
        <v>117</v>
      </c>
      <c r="B108" t="s">
        <v>233</v>
      </c>
    </row>
    <row r="109" spans="1:2" x14ac:dyDescent="0.35">
      <c r="A109" t="s">
        <v>118</v>
      </c>
      <c r="B109" t="s">
        <v>233</v>
      </c>
    </row>
    <row r="110" spans="1:2" x14ac:dyDescent="0.35">
      <c r="A110" t="s">
        <v>119</v>
      </c>
      <c r="B110" t="s">
        <v>230</v>
      </c>
    </row>
    <row r="111" spans="1:2" x14ac:dyDescent="0.35">
      <c r="A111" t="s">
        <v>120</v>
      </c>
      <c r="B111" t="s">
        <v>237</v>
      </c>
    </row>
    <row r="112" spans="1:2" x14ac:dyDescent="0.35">
      <c r="A112" t="s">
        <v>224</v>
      </c>
      <c r="B112" t="s">
        <v>244</v>
      </c>
    </row>
    <row r="113" spans="1:2" x14ac:dyDescent="0.35">
      <c r="A113" t="s">
        <v>121</v>
      </c>
      <c r="B113" t="s">
        <v>230</v>
      </c>
    </row>
    <row r="114" spans="1:2" x14ac:dyDescent="0.35">
      <c r="A114" t="s">
        <v>122</v>
      </c>
      <c r="B114" t="s">
        <v>230</v>
      </c>
    </row>
    <row r="115" spans="1:2" x14ac:dyDescent="0.35">
      <c r="A115" t="s">
        <v>123</v>
      </c>
      <c r="B115" t="s">
        <v>240</v>
      </c>
    </row>
    <row r="116" spans="1:2" x14ac:dyDescent="0.35">
      <c r="A116" t="s">
        <v>225</v>
      </c>
      <c r="B116" t="s">
        <v>244</v>
      </c>
    </row>
    <row r="117" spans="1:2" x14ac:dyDescent="0.35">
      <c r="A117" t="s">
        <v>213</v>
      </c>
      <c r="B117" t="s">
        <v>237</v>
      </c>
    </row>
    <row r="118" spans="1:2" x14ac:dyDescent="0.35">
      <c r="A118" t="s">
        <v>216</v>
      </c>
      <c r="B118" t="s">
        <v>237</v>
      </c>
    </row>
    <row r="119" spans="1:2" x14ac:dyDescent="0.35">
      <c r="A119" t="s">
        <v>125</v>
      </c>
      <c r="B119" t="s">
        <v>233</v>
      </c>
    </row>
    <row r="120" spans="1:2" x14ac:dyDescent="0.35">
      <c r="A120" t="s">
        <v>126</v>
      </c>
      <c r="B120" t="s">
        <v>237</v>
      </c>
    </row>
    <row r="121" spans="1:2" x14ac:dyDescent="0.35">
      <c r="A121" t="s">
        <v>127</v>
      </c>
      <c r="B121" t="s">
        <v>230</v>
      </c>
    </row>
    <row r="122" spans="1:2" x14ac:dyDescent="0.35">
      <c r="A122" t="s">
        <v>128</v>
      </c>
      <c r="B122" t="s">
        <v>230</v>
      </c>
    </row>
    <row r="123" spans="1:2" x14ac:dyDescent="0.35">
      <c r="A123" t="s">
        <v>130</v>
      </c>
      <c r="B123" t="s">
        <v>230</v>
      </c>
    </row>
    <row r="124" spans="1:2" x14ac:dyDescent="0.35">
      <c r="A124" t="s">
        <v>226</v>
      </c>
      <c r="B124" t="s">
        <v>244</v>
      </c>
    </row>
    <row r="125" spans="1:2" x14ac:dyDescent="0.35">
      <c r="A125" t="s">
        <v>131</v>
      </c>
      <c r="B125" t="s">
        <v>233</v>
      </c>
    </row>
    <row r="126" spans="1:2" x14ac:dyDescent="0.35">
      <c r="A126" t="s">
        <v>132</v>
      </c>
      <c r="B126" t="s">
        <v>237</v>
      </c>
    </row>
    <row r="127" spans="1:2" x14ac:dyDescent="0.35">
      <c r="A127" t="s">
        <v>134</v>
      </c>
      <c r="B127" t="s">
        <v>244</v>
      </c>
    </row>
    <row r="128" spans="1:2" x14ac:dyDescent="0.35">
      <c r="A128" t="s">
        <v>135</v>
      </c>
      <c r="B128" t="s">
        <v>240</v>
      </c>
    </row>
    <row r="129" spans="1:2" x14ac:dyDescent="0.35">
      <c r="A129" t="s">
        <v>136</v>
      </c>
      <c r="B129" t="s">
        <v>230</v>
      </c>
    </row>
    <row r="130" spans="1:2" x14ac:dyDescent="0.35">
      <c r="A130" t="s">
        <v>137</v>
      </c>
      <c r="B130" t="s">
        <v>230</v>
      </c>
    </row>
    <row r="131" spans="1:2" x14ac:dyDescent="0.35">
      <c r="A131" t="s">
        <v>139</v>
      </c>
      <c r="B131" t="s">
        <v>237</v>
      </c>
    </row>
    <row r="132" spans="1:2" x14ac:dyDescent="0.35">
      <c r="A132" t="s">
        <v>141</v>
      </c>
      <c r="B132" t="s">
        <v>233</v>
      </c>
    </row>
    <row r="133" spans="1:2" x14ac:dyDescent="0.35">
      <c r="A133" t="s">
        <v>142</v>
      </c>
      <c r="B133" t="s">
        <v>233</v>
      </c>
    </row>
    <row r="134" spans="1:2" x14ac:dyDescent="0.35">
      <c r="A134" t="s">
        <v>227</v>
      </c>
      <c r="B134" t="s">
        <v>244</v>
      </c>
    </row>
    <row r="135" spans="1:2" x14ac:dyDescent="0.35">
      <c r="A135" t="s">
        <v>143</v>
      </c>
      <c r="B135" t="s">
        <v>240</v>
      </c>
    </row>
    <row r="136" spans="1:2" x14ac:dyDescent="0.35">
      <c r="A136" t="s">
        <v>144</v>
      </c>
      <c r="B136" t="s">
        <v>244</v>
      </c>
    </row>
    <row r="137" spans="1:2" x14ac:dyDescent="0.35">
      <c r="A137" t="s">
        <v>145</v>
      </c>
      <c r="B137" t="s">
        <v>169</v>
      </c>
    </row>
    <row r="138" spans="1:2" x14ac:dyDescent="0.35">
      <c r="A138" t="s">
        <v>146</v>
      </c>
      <c r="B138" t="s">
        <v>169</v>
      </c>
    </row>
    <row r="139" spans="1:2" x14ac:dyDescent="0.35">
      <c r="A139" t="s">
        <v>147</v>
      </c>
      <c r="B139" t="s">
        <v>233</v>
      </c>
    </row>
    <row r="140" spans="1:2" x14ac:dyDescent="0.35">
      <c r="A140" t="s">
        <v>148</v>
      </c>
      <c r="B140" t="s">
        <v>237</v>
      </c>
    </row>
    <row r="141" spans="1:2" x14ac:dyDescent="0.35">
      <c r="A141" t="s">
        <v>149</v>
      </c>
      <c r="B141" t="s">
        <v>237</v>
      </c>
    </row>
    <row r="142" spans="1:2" x14ac:dyDescent="0.35">
      <c r="A142" t="s">
        <v>151</v>
      </c>
      <c r="B142" t="s">
        <v>233</v>
      </c>
    </row>
    <row r="143" spans="1:2" x14ac:dyDescent="0.35">
      <c r="A143" t="s">
        <v>152</v>
      </c>
      <c r="B143" t="s">
        <v>237</v>
      </c>
    </row>
    <row r="144" spans="1:2" x14ac:dyDescent="0.35">
      <c r="A144" t="s">
        <v>153</v>
      </c>
      <c r="B144" t="s">
        <v>233</v>
      </c>
    </row>
    <row r="145" spans="1:2" x14ac:dyDescent="0.35">
      <c r="A145" t="s">
        <v>154</v>
      </c>
      <c r="B145" t="s">
        <v>230</v>
      </c>
    </row>
    <row r="146" spans="1:2" x14ac:dyDescent="0.35">
      <c r="A146" t="s">
        <v>242</v>
      </c>
      <c r="B146" t="s">
        <v>240</v>
      </c>
    </row>
    <row r="147" spans="1:2" x14ac:dyDescent="0.35">
      <c r="A147" t="s">
        <v>155</v>
      </c>
      <c r="B147" t="s">
        <v>240</v>
      </c>
    </row>
    <row r="148" spans="1:2" x14ac:dyDescent="0.35">
      <c r="A148" t="s">
        <v>156</v>
      </c>
      <c r="B148" t="s">
        <v>240</v>
      </c>
    </row>
    <row r="149" spans="1:2" x14ac:dyDescent="0.35">
      <c r="A149" t="s">
        <v>157</v>
      </c>
      <c r="B149" t="s">
        <v>244</v>
      </c>
    </row>
    <row r="150" spans="1:2" x14ac:dyDescent="0.35">
      <c r="A150" t="s">
        <v>217</v>
      </c>
      <c r="B150" t="s">
        <v>237</v>
      </c>
    </row>
    <row r="151" spans="1:2" x14ac:dyDescent="0.35">
      <c r="A151" t="s">
        <v>158</v>
      </c>
      <c r="B151" t="s">
        <v>230</v>
      </c>
    </row>
    <row r="152" spans="1:2" x14ac:dyDescent="0.35">
      <c r="A152" t="s">
        <v>159</v>
      </c>
      <c r="B152" t="s">
        <v>233</v>
      </c>
    </row>
    <row r="153" spans="1:2" x14ac:dyDescent="0.35">
      <c r="A153" t="s">
        <v>160</v>
      </c>
      <c r="B153" t="s">
        <v>230</v>
      </c>
    </row>
    <row r="154" spans="1:2" x14ac:dyDescent="0.35">
      <c r="A154" t="s">
        <v>161</v>
      </c>
      <c r="B154" t="s">
        <v>237</v>
      </c>
    </row>
    <row r="155" spans="1:2" x14ac:dyDescent="0.35">
      <c r="A155" t="s">
        <v>205</v>
      </c>
      <c r="B155" t="s">
        <v>230</v>
      </c>
    </row>
    <row r="156" spans="1:2" x14ac:dyDescent="0.35">
      <c r="A156" t="s">
        <v>162</v>
      </c>
      <c r="B156" t="s">
        <v>230</v>
      </c>
    </row>
    <row r="157" spans="1:2" x14ac:dyDescent="0.35">
      <c r="A157" t="s">
        <v>163</v>
      </c>
      <c r="B157" t="s">
        <v>233</v>
      </c>
    </row>
    <row r="158" spans="1:2" x14ac:dyDescent="0.35">
      <c r="A158" t="s">
        <v>164</v>
      </c>
      <c r="B158" t="s">
        <v>237</v>
      </c>
    </row>
    <row r="159" spans="1:2" x14ac:dyDescent="0.35">
      <c r="A159" t="s">
        <v>165</v>
      </c>
      <c r="B159" t="s">
        <v>237</v>
      </c>
    </row>
    <row r="160" spans="1:2" x14ac:dyDescent="0.35">
      <c r="A160" t="s">
        <v>166</v>
      </c>
      <c r="B160" t="s">
        <v>244</v>
      </c>
    </row>
    <row r="161" spans="1:2" x14ac:dyDescent="0.35">
      <c r="A161" t="s">
        <v>167</v>
      </c>
      <c r="B161" t="s">
        <v>230</v>
      </c>
    </row>
    <row r="162" spans="1:2" x14ac:dyDescent="0.35">
      <c r="A162" t="s">
        <v>168</v>
      </c>
      <c r="B162" t="s">
        <v>230</v>
      </c>
    </row>
    <row r="163" spans="1:2" x14ac:dyDescent="0.35">
      <c r="A163" t="s">
        <v>170</v>
      </c>
      <c r="B163" t="s">
        <v>230</v>
      </c>
    </row>
    <row r="164" spans="1:2" x14ac:dyDescent="0.35">
      <c r="A164" t="s">
        <v>171</v>
      </c>
      <c r="B164" t="s">
        <v>237</v>
      </c>
    </row>
    <row r="165" spans="1:2" x14ac:dyDescent="0.35">
      <c r="A165" t="s">
        <v>172</v>
      </c>
      <c r="B165" t="s">
        <v>233</v>
      </c>
    </row>
    <row r="166" spans="1:2" x14ac:dyDescent="0.35">
      <c r="A166" t="s">
        <v>173</v>
      </c>
      <c r="B166" t="s">
        <v>230</v>
      </c>
    </row>
    <row r="167" spans="1:2" x14ac:dyDescent="0.35">
      <c r="A167" t="s">
        <v>174</v>
      </c>
      <c r="B167" t="s">
        <v>169</v>
      </c>
    </row>
    <row r="168" spans="1:2" x14ac:dyDescent="0.35">
      <c r="A168" t="s">
        <v>206</v>
      </c>
      <c r="B168" t="s">
        <v>230</v>
      </c>
    </row>
    <row r="169" spans="1:2" x14ac:dyDescent="0.35">
      <c r="A169" t="s">
        <v>175</v>
      </c>
      <c r="B169" t="s">
        <v>237</v>
      </c>
    </row>
    <row r="170" spans="1:2" x14ac:dyDescent="0.35">
      <c r="A170" t="s">
        <v>176</v>
      </c>
      <c r="B170" t="s">
        <v>237</v>
      </c>
    </row>
    <row r="171" spans="1:2" x14ac:dyDescent="0.35">
      <c r="A171" t="s">
        <v>222</v>
      </c>
      <c r="B171" t="s">
        <v>233</v>
      </c>
    </row>
    <row r="172" spans="1:2" x14ac:dyDescent="0.35">
      <c r="A172" t="s">
        <v>179</v>
      </c>
      <c r="B172" t="s">
        <v>233</v>
      </c>
    </row>
    <row r="173" spans="1:2" x14ac:dyDescent="0.35">
      <c r="A173" t="s">
        <v>207</v>
      </c>
      <c r="B173" t="s">
        <v>230</v>
      </c>
    </row>
    <row r="174" spans="1:2" x14ac:dyDescent="0.35">
      <c r="A174" t="s">
        <v>181</v>
      </c>
      <c r="B174" t="s">
        <v>233</v>
      </c>
    </row>
    <row r="175" spans="1:2" x14ac:dyDescent="0.35">
      <c r="A175" t="s">
        <v>183</v>
      </c>
      <c r="B175" t="s">
        <v>230</v>
      </c>
    </row>
    <row r="176" spans="1:2" x14ac:dyDescent="0.35">
      <c r="A176" t="s">
        <v>184</v>
      </c>
      <c r="B176" t="s">
        <v>244</v>
      </c>
    </row>
    <row r="177" spans="1:2" x14ac:dyDescent="0.35">
      <c r="A177" t="s">
        <v>185</v>
      </c>
      <c r="B177" t="s">
        <v>240</v>
      </c>
    </row>
    <row r="178" spans="1:2" x14ac:dyDescent="0.35">
      <c r="A178" t="s">
        <v>186</v>
      </c>
      <c r="B178" t="s">
        <v>230</v>
      </c>
    </row>
    <row r="179" spans="1:2" x14ac:dyDescent="0.35">
      <c r="A179" t="s">
        <v>188</v>
      </c>
      <c r="B179" t="s">
        <v>233</v>
      </c>
    </row>
    <row r="180" spans="1:2" x14ac:dyDescent="0.35">
      <c r="A180" t="s">
        <v>187</v>
      </c>
      <c r="B180" t="s">
        <v>233</v>
      </c>
    </row>
    <row r="181" spans="1:2" x14ac:dyDescent="0.35">
      <c r="A181" t="s">
        <v>228</v>
      </c>
      <c r="B181" t="s">
        <v>244</v>
      </c>
    </row>
    <row r="182" spans="1:2" x14ac:dyDescent="0.35">
      <c r="A182" t="s">
        <v>189</v>
      </c>
      <c r="B182" t="s">
        <v>230</v>
      </c>
    </row>
    <row r="183" spans="1:2" x14ac:dyDescent="0.35">
      <c r="A183" t="s">
        <v>190</v>
      </c>
      <c r="B183" t="s">
        <v>237</v>
      </c>
    </row>
    <row r="184" spans="1:2" x14ac:dyDescent="0.35">
      <c r="A184" t="s">
        <v>191</v>
      </c>
      <c r="B184" t="s">
        <v>233</v>
      </c>
    </row>
    <row r="185" spans="1:2" x14ac:dyDescent="0.35">
      <c r="A185" t="s">
        <v>192</v>
      </c>
      <c r="B185" t="s">
        <v>237</v>
      </c>
    </row>
    <row r="186" spans="1:2" x14ac:dyDescent="0.35">
      <c r="A186" t="s">
        <v>195</v>
      </c>
      <c r="B186" t="s">
        <v>169</v>
      </c>
    </row>
    <row r="187" spans="1:2" x14ac:dyDescent="0.35">
      <c r="A187" t="s">
        <v>243</v>
      </c>
      <c r="B187" t="s">
        <v>240</v>
      </c>
    </row>
    <row r="188" spans="1:2" x14ac:dyDescent="0.35">
      <c r="A188" t="s">
        <v>196</v>
      </c>
      <c r="B188" t="s">
        <v>233</v>
      </c>
    </row>
    <row r="189" spans="1:2" x14ac:dyDescent="0.35">
      <c r="A189" t="s">
        <v>197</v>
      </c>
      <c r="B189" t="s">
        <v>244</v>
      </c>
    </row>
    <row r="190" spans="1:2" x14ac:dyDescent="0.35">
      <c r="A190" t="s">
        <v>239</v>
      </c>
      <c r="B190" t="s">
        <v>237</v>
      </c>
    </row>
    <row r="191" spans="1:2" x14ac:dyDescent="0.35">
      <c r="A191" t="s">
        <v>221</v>
      </c>
      <c r="B191" t="s">
        <v>169</v>
      </c>
    </row>
    <row r="192" spans="1:2" x14ac:dyDescent="0.35">
      <c r="A192" t="s">
        <v>212</v>
      </c>
      <c r="B192" t="s">
        <v>233</v>
      </c>
    </row>
    <row r="193" spans="1:2" x14ac:dyDescent="0.35">
      <c r="A193" t="s">
        <v>200</v>
      </c>
      <c r="B193" t="s">
        <v>233</v>
      </c>
    </row>
    <row r="194" spans="1:2" x14ac:dyDescent="0.35">
      <c r="A194" t="s">
        <v>201</v>
      </c>
      <c r="B194" t="s">
        <v>230</v>
      </c>
    </row>
    <row r="195" spans="1:2" x14ac:dyDescent="0.35">
      <c r="A195" t="s">
        <v>202</v>
      </c>
      <c r="B195" t="s">
        <v>230</v>
      </c>
    </row>
  </sheetData>
  <sortState xmlns:xlrd2="http://schemas.microsoft.com/office/spreadsheetml/2017/richdata2" ref="A1:A195">
    <sortCondition ref="A1:A19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3793E-451F-4ACE-B68C-9BE6E0D8F3F9}">
  <dimension ref="A1:Q753"/>
  <sheetViews>
    <sheetView topLeftCell="C1" workbookViewId="0">
      <selection activeCell="S20" sqref="S20"/>
    </sheetView>
  </sheetViews>
  <sheetFormatPr defaultRowHeight="14.5" x14ac:dyDescent="0.35"/>
  <cols>
    <col min="1" max="1" width="33.6328125" customWidth="1"/>
    <col min="2" max="2" width="13" customWidth="1"/>
    <col min="3" max="3" width="6.81640625" customWidth="1"/>
    <col min="4" max="4" width="11.90625" customWidth="1"/>
    <col min="5" max="5" width="15.54296875" customWidth="1"/>
    <col min="6" max="14" width="6.81640625" customWidth="1"/>
    <col min="15" max="16" width="8.36328125" style="1" customWidth="1"/>
  </cols>
  <sheetData>
    <row r="1" spans="1:17" x14ac:dyDescent="0.35">
      <c r="A1" t="s">
        <v>0</v>
      </c>
      <c r="B1" t="s">
        <v>245</v>
      </c>
      <c r="C1" t="s">
        <v>2</v>
      </c>
      <c r="D1" t="s">
        <v>3</v>
      </c>
      <c r="E1" t="s">
        <v>4</v>
      </c>
      <c r="F1">
        <v>2014</v>
      </c>
      <c r="G1">
        <v>2015</v>
      </c>
      <c r="H1">
        <v>2016</v>
      </c>
      <c r="I1">
        <v>2017</v>
      </c>
      <c r="J1">
        <v>2018</v>
      </c>
      <c r="K1">
        <v>2019</v>
      </c>
      <c r="L1">
        <v>2020</v>
      </c>
      <c r="M1">
        <v>2021</v>
      </c>
      <c r="N1">
        <v>2022</v>
      </c>
      <c r="O1" s="5">
        <v>2023</v>
      </c>
      <c r="P1" s="5">
        <v>2024</v>
      </c>
      <c r="Q1" t="s">
        <v>250</v>
      </c>
    </row>
    <row r="2" spans="1:17" x14ac:dyDescent="0.35">
      <c r="A2" t="s">
        <v>5</v>
      </c>
      <c r="B2" t="s">
        <v>233</v>
      </c>
      <c r="C2" t="s">
        <v>7</v>
      </c>
      <c r="D2" t="s">
        <v>8</v>
      </c>
      <c r="E2" t="s">
        <v>9</v>
      </c>
      <c r="F2">
        <v>13.34</v>
      </c>
      <c r="G2">
        <v>15.974</v>
      </c>
      <c r="H2">
        <v>18.57</v>
      </c>
      <c r="I2">
        <v>21.137</v>
      </c>
      <c r="J2">
        <v>20.649000000000001</v>
      </c>
      <c r="K2">
        <v>20.154</v>
      </c>
      <c r="L2">
        <v>21.228000000000002</v>
      </c>
      <c r="M2">
        <v>21.64</v>
      </c>
      <c r="N2">
        <v>30.561</v>
      </c>
      <c r="O2" s="1">
        <v>32.200000000000003</v>
      </c>
      <c r="P2" s="1">
        <v>33.332000000000001</v>
      </c>
      <c r="Q2">
        <f>AVERAGE(F2:P2)</f>
        <v>22.616818181818186</v>
      </c>
    </row>
    <row r="3" spans="1:17" x14ac:dyDescent="0.35">
      <c r="A3" t="s">
        <v>5</v>
      </c>
      <c r="B3" t="s">
        <v>233</v>
      </c>
      <c r="C3" t="s">
        <v>7</v>
      </c>
      <c r="D3" t="s">
        <v>10</v>
      </c>
      <c r="E3" t="s">
        <v>11</v>
      </c>
      <c r="F3">
        <v>8.5760000000000005</v>
      </c>
      <c r="G3">
        <v>9.0139999999999993</v>
      </c>
      <c r="H3">
        <v>9.4629999999999992</v>
      </c>
      <c r="I3">
        <v>9.92</v>
      </c>
      <c r="J3">
        <v>11.223000000000001</v>
      </c>
      <c r="K3">
        <v>12.587</v>
      </c>
      <c r="L3">
        <v>14.079000000000001</v>
      </c>
      <c r="M3">
        <v>14.414999999999999</v>
      </c>
      <c r="N3">
        <v>23.818000000000001</v>
      </c>
      <c r="O3" s="1">
        <v>26.192</v>
      </c>
      <c r="P3" s="1">
        <v>28.297999999999998</v>
      </c>
      <c r="Q3">
        <f t="shared" ref="Q3:Q45" si="0">AVERAGE(F3:P3)</f>
        <v>15.234999999999998</v>
      </c>
    </row>
    <row r="4" spans="1:17" x14ac:dyDescent="0.35">
      <c r="A4" t="s">
        <v>5</v>
      </c>
      <c r="B4" t="s">
        <v>233</v>
      </c>
      <c r="C4" t="s">
        <v>14</v>
      </c>
      <c r="D4" t="s">
        <v>8</v>
      </c>
      <c r="E4" t="s">
        <v>9</v>
      </c>
      <c r="F4">
        <v>9.2059999999999995</v>
      </c>
      <c r="G4">
        <v>11.502000000000001</v>
      </c>
      <c r="H4">
        <v>13.772</v>
      </c>
      <c r="I4">
        <v>16.027000000000001</v>
      </c>
      <c r="J4">
        <v>15.199</v>
      </c>
      <c r="K4">
        <v>14.361000000000001</v>
      </c>
      <c r="L4">
        <v>14.452</v>
      </c>
      <c r="M4">
        <v>15.099</v>
      </c>
      <c r="N4">
        <v>16.655000000000001</v>
      </c>
      <c r="O4" s="1">
        <v>18.512</v>
      </c>
      <c r="P4" s="1">
        <v>19.77</v>
      </c>
      <c r="Q4">
        <f t="shared" si="0"/>
        <v>14.959545454545458</v>
      </c>
    </row>
    <row r="5" spans="1:17" x14ac:dyDescent="0.35">
      <c r="A5" t="s">
        <v>5</v>
      </c>
      <c r="B5" t="s">
        <v>233</v>
      </c>
      <c r="C5" t="s">
        <v>14</v>
      </c>
      <c r="D5" t="s">
        <v>10</v>
      </c>
      <c r="E5" t="s">
        <v>11</v>
      </c>
      <c r="F5">
        <v>6.4630000000000001</v>
      </c>
      <c r="G5">
        <v>6.8789999999999996</v>
      </c>
      <c r="H5">
        <v>7.3010000000000002</v>
      </c>
      <c r="I5">
        <v>7.7279999999999998</v>
      </c>
      <c r="J5">
        <v>7.8330000000000002</v>
      </c>
      <c r="K5">
        <v>7.9610000000000003</v>
      </c>
      <c r="L5">
        <v>8.7319999999999993</v>
      </c>
      <c r="M5">
        <v>9.1989999999999998</v>
      </c>
      <c r="N5">
        <v>11.356999999999999</v>
      </c>
      <c r="O5" s="1">
        <v>12.327</v>
      </c>
      <c r="P5" s="1">
        <v>13.087</v>
      </c>
      <c r="Q5">
        <f t="shared" si="0"/>
        <v>8.987909090909092</v>
      </c>
    </row>
    <row r="6" spans="1:17" x14ac:dyDescent="0.35">
      <c r="A6" t="s">
        <v>15</v>
      </c>
      <c r="B6" t="s">
        <v>237</v>
      </c>
      <c r="C6" t="s">
        <v>7</v>
      </c>
      <c r="D6" t="s">
        <v>8</v>
      </c>
      <c r="E6" t="s">
        <v>9</v>
      </c>
      <c r="F6">
        <v>32.590000000000003</v>
      </c>
      <c r="G6">
        <v>40.274000000000001</v>
      </c>
      <c r="H6">
        <v>34.101999999999997</v>
      </c>
      <c r="I6">
        <v>27.428999999999998</v>
      </c>
      <c r="J6">
        <v>25.765000000000001</v>
      </c>
      <c r="K6">
        <v>26.004999999999999</v>
      </c>
      <c r="L6">
        <v>29.765999999999998</v>
      </c>
      <c r="M6">
        <v>28.687000000000001</v>
      </c>
      <c r="N6">
        <v>27.004000000000001</v>
      </c>
      <c r="O6" s="1">
        <v>25.757999999999999</v>
      </c>
      <c r="P6" s="1">
        <v>25.21</v>
      </c>
      <c r="Q6">
        <f t="shared" si="0"/>
        <v>29.326363636363634</v>
      </c>
    </row>
    <row r="7" spans="1:17" x14ac:dyDescent="0.35">
      <c r="A7" t="s">
        <v>15</v>
      </c>
      <c r="B7" t="s">
        <v>237</v>
      </c>
      <c r="C7" t="s">
        <v>7</v>
      </c>
      <c r="D7" t="s">
        <v>10</v>
      </c>
      <c r="E7" t="s">
        <v>11</v>
      </c>
      <c r="F7">
        <v>13.6</v>
      </c>
      <c r="G7">
        <v>14.499000000000001</v>
      </c>
      <c r="H7">
        <v>12.141999999999999</v>
      </c>
      <c r="I7">
        <v>10.875</v>
      </c>
      <c r="J7">
        <v>10.311999999999999</v>
      </c>
      <c r="K7">
        <v>9.6620000000000008</v>
      </c>
      <c r="L7">
        <v>10.743</v>
      </c>
      <c r="M7">
        <v>10.736000000000001</v>
      </c>
      <c r="N7">
        <v>10.073</v>
      </c>
      <c r="O7" s="1">
        <v>9.66</v>
      </c>
      <c r="P7" s="1">
        <v>9.4879999999999995</v>
      </c>
      <c r="Q7">
        <f t="shared" si="0"/>
        <v>11.07181818181818</v>
      </c>
    </row>
    <row r="8" spans="1:17" x14ac:dyDescent="0.35">
      <c r="A8" t="s">
        <v>15</v>
      </c>
      <c r="B8" t="s">
        <v>237</v>
      </c>
      <c r="C8" t="s">
        <v>14</v>
      </c>
      <c r="D8" t="s">
        <v>8</v>
      </c>
      <c r="E8" t="s">
        <v>9</v>
      </c>
      <c r="F8">
        <v>43.555999999999997</v>
      </c>
      <c r="G8">
        <v>39.643999999999998</v>
      </c>
      <c r="H8">
        <v>37.630000000000003</v>
      </c>
      <c r="I8">
        <v>34.023000000000003</v>
      </c>
      <c r="J8">
        <v>29.905999999999999</v>
      </c>
      <c r="K8">
        <v>27.952999999999999</v>
      </c>
      <c r="L8">
        <v>31.425999999999998</v>
      </c>
      <c r="M8">
        <v>30.366</v>
      </c>
      <c r="N8">
        <v>29.001000000000001</v>
      </c>
      <c r="O8" s="1">
        <v>27.731000000000002</v>
      </c>
      <c r="P8" s="1">
        <v>27.266999999999999</v>
      </c>
      <c r="Q8">
        <f t="shared" si="0"/>
        <v>32.591181818181809</v>
      </c>
    </row>
    <row r="9" spans="1:17" x14ac:dyDescent="0.35">
      <c r="A9" t="s">
        <v>15</v>
      </c>
      <c r="B9" t="s">
        <v>237</v>
      </c>
      <c r="C9" t="s">
        <v>14</v>
      </c>
      <c r="D9" t="s">
        <v>10</v>
      </c>
      <c r="E9" t="s">
        <v>11</v>
      </c>
      <c r="F9">
        <v>16.315999999999999</v>
      </c>
      <c r="G9">
        <v>13.874000000000001</v>
      </c>
      <c r="H9">
        <v>13.311</v>
      </c>
      <c r="I9">
        <v>11.972</v>
      </c>
      <c r="J9">
        <v>10.201000000000001</v>
      </c>
      <c r="K9">
        <v>9.43</v>
      </c>
      <c r="L9">
        <v>10.826000000000001</v>
      </c>
      <c r="M9">
        <v>10.717000000000001</v>
      </c>
      <c r="N9">
        <v>9.8819999999999997</v>
      </c>
      <c r="O9" s="1">
        <v>9.4760000000000009</v>
      </c>
      <c r="P9" s="1">
        <v>9.3239999999999998</v>
      </c>
      <c r="Q9">
        <f t="shared" si="0"/>
        <v>11.393545454545455</v>
      </c>
    </row>
    <row r="10" spans="1:17" x14ac:dyDescent="0.35">
      <c r="A10" t="s">
        <v>16</v>
      </c>
      <c r="B10" t="s">
        <v>230</v>
      </c>
      <c r="C10" t="s">
        <v>7</v>
      </c>
      <c r="D10" t="s">
        <v>8</v>
      </c>
      <c r="E10" t="s">
        <v>9</v>
      </c>
      <c r="F10">
        <v>39.168999999999997</v>
      </c>
      <c r="G10">
        <v>44.597999999999999</v>
      </c>
      <c r="H10">
        <v>43.664000000000001</v>
      </c>
      <c r="I10">
        <v>45.734000000000002</v>
      </c>
      <c r="J10">
        <v>46.234999999999999</v>
      </c>
      <c r="K10">
        <v>46.65</v>
      </c>
      <c r="L10">
        <v>52.886000000000003</v>
      </c>
      <c r="M10">
        <v>50.506999999999998</v>
      </c>
      <c r="N10">
        <v>47.634999999999998</v>
      </c>
      <c r="O10" s="1">
        <v>47.167999999999999</v>
      </c>
      <c r="P10" s="1">
        <v>46.95</v>
      </c>
      <c r="Q10">
        <f t="shared" si="0"/>
        <v>46.472363636363632</v>
      </c>
    </row>
    <row r="11" spans="1:17" x14ac:dyDescent="0.35">
      <c r="A11" t="s">
        <v>16</v>
      </c>
      <c r="B11" t="s">
        <v>230</v>
      </c>
      <c r="C11" t="s">
        <v>7</v>
      </c>
      <c r="D11" t="s">
        <v>10</v>
      </c>
      <c r="E11" t="s">
        <v>11</v>
      </c>
      <c r="F11">
        <v>11.913</v>
      </c>
      <c r="G11">
        <v>12.301</v>
      </c>
      <c r="H11">
        <v>14.917999999999999</v>
      </c>
      <c r="I11">
        <v>17.576000000000001</v>
      </c>
      <c r="J11">
        <v>17.879000000000001</v>
      </c>
      <c r="K11">
        <v>18.138000000000002</v>
      </c>
      <c r="L11">
        <v>20.163</v>
      </c>
      <c r="M11">
        <v>19.887</v>
      </c>
      <c r="N11">
        <v>18.914000000000001</v>
      </c>
      <c r="O11" s="1">
        <v>18.625</v>
      </c>
      <c r="P11" s="1">
        <v>18.399999999999999</v>
      </c>
      <c r="Q11">
        <f t="shared" si="0"/>
        <v>17.155818181818184</v>
      </c>
    </row>
    <row r="12" spans="1:17" x14ac:dyDescent="0.35">
      <c r="A12" t="s">
        <v>16</v>
      </c>
      <c r="B12" t="s">
        <v>230</v>
      </c>
      <c r="C12" t="s">
        <v>14</v>
      </c>
      <c r="D12" t="s">
        <v>8</v>
      </c>
      <c r="E12" t="s">
        <v>9</v>
      </c>
      <c r="F12">
        <v>22.742000000000001</v>
      </c>
      <c r="G12">
        <v>27.05</v>
      </c>
      <c r="H12">
        <v>22.346</v>
      </c>
      <c r="I12">
        <v>26.876999999999999</v>
      </c>
      <c r="J12">
        <v>27.36</v>
      </c>
      <c r="K12">
        <v>27.766999999999999</v>
      </c>
      <c r="L12">
        <v>31.681999999999999</v>
      </c>
      <c r="M12">
        <v>30.337</v>
      </c>
      <c r="N12">
        <v>28.594000000000001</v>
      </c>
      <c r="O12" s="1">
        <v>27.824999999999999</v>
      </c>
      <c r="P12" s="1">
        <v>27.460999999999999</v>
      </c>
      <c r="Q12">
        <f t="shared" si="0"/>
        <v>27.276454545454545</v>
      </c>
    </row>
    <row r="13" spans="1:17" x14ac:dyDescent="0.35">
      <c r="A13" t="s">
        <v>16</v>
      </c>
      <c r="B13" t="s">
        <v>230</v>
      </c>
      <c r="C13" t="s">
        <v>14</v>
      </c>
      <c r="D13" t="s">
        <v>10</v>
      </c>
      <c r="E13" t="s">
        <v>11</v>
      </c>
      <c r="F13">
        <v>6.4909999999999997</v>
      </c>
      <c r="G13">
        <v>7.15</v>
      </c>
      <c r="H13">
        <v>6.0419999999999998</v>
      </c>
      <c r="I13">
        <v>7.3689999999999998</v>
      </c>
      <c r="J13">
        <v>7.56</v>
      </c>
      <c r="K13">
        <v>7.726</v>
      </c>
      <c r="L13">
        <v>9.19</v>
      </c>
      <c r="M13">
        <v>8.9949999999999992</v>
      </c>
      <c r="N13">
        <v>8.0530000000000008</v>
      </c>
      <c r="O13" s="1">
        <v>7.7839999999999998</v>
      </c>
      <c r="P13" s="1">
        <v>7.6150000000000002</v>
      </c>
      <c r="Q13">
        <f t="shared" si="0"/>
        <v>7.6340909090909088</v>
      </c>
    </row>
    <row r="14" spans="1:17" x14ac:dyDescent="0.35">
      <c r="A14" t="s">
        <v>17</v>
      </c>
      <c r="B14" t="s">
        <v>230</v>
      </c>
      <c r="C14" t="s">
        <v>7</v>
      </c>
      <c r="D14" t="s">
        <v>8</v>
      </c>
      <c r="E14" t="s">
        <v>9</v>
      </c>
      <c r="F14">
        <v>35.356000000000002</v>
      </c>
      <c r="G14">
        <v>34.368000000000002</v>
      </c>
      <c r="H14">
        <v>33.341999999999999</v>
      </c>
      <c r="I14">
        <v>32.167000000000002</v>
      </c>
      <c r="J14">
        <v>30.859000000000002</v>
      </c>
      <c r="K14">
        <v>29.378</v>
      </c>
      <c r="L14">
        <v>30.111999999999998</v>
      </c>
      <c r="M14">
        <v>27.501999999999999</v>
      </c>
      <c r="N14">
        <v>25.521000000000001</v>
      </c>
      <c r="O14" s="1">
        <v>25.478000000000002</v>
      </c>
      <c r="P14" s="1">
        <v>25.462</v>
      </c>
      <c r="Q14">
        <f t="shared" si="0"/>
        <v>29.958636363636366</v>
      </c>
    </row>
    <row r="15" spans="1:17" x14ac:dyDescent="0.35">
      <c r="A15" t="s">
        <v>17</v>
      </c>
      <c r="B15" t="s">
        <v>230</v>
      </c>
      <c r="C15" t="s">
        <v>7</v>
      </c>
      <c r="D15" t="s">
        <v>10</v>
      </c>
      <c r="E15" t="s">
        <v>11</v>
      </c>
      <c r="F15">
        <v>11.436999999999999</v>
      </c>
      <c r="G15">
        <v>11.707000000000001</v>
      </c>
      <c r="H15">
        <v>11.968</v>
      </c>
      <c r="I15">
        <v>12.162000000000001</v>
      </c>
      <c r="J15">
        <v>12.284000000000001</v>
      </c>
      <c r="K15">
        <v>12.303000000000001</v>
      </c>
      <c r="L15">
        <v>12.206</v>
      </c>
      <c r="M15">
        <v>12.044</v>
      </c>
      <c r="N15">
        <v>11.055999999999999</v>
      </c>
      <c r="O15" s="1">
        <v>10.685</v>
      </c>
      <c r="P15" s="1">
        <v>10.451000000000001</v>
      </c>
      <c r="Q15">
        <f t="shared" si="0"/>
        <v>11.66390909090909</v>
      </c>
    </row>
    <row r="16" spans="1:17" x14ac:dyDescent="0.35">
      <c r="A16" t="s">
        <v>17</v>
      </c>
      <c r="B16" t="s">
        <v>230</v>
      </c>
      <c r="C16" t="s">
        <v>14</v>
      </c>
      <c r="D16" t="s">
        <v>8</v>
      </c>
      <c r="E16" t="s">
        <v>9</v>
      </c>
      <c r="F16">
        <v>35.298000000000002</v>
      </c>
      <c r="G16">
        <v>35.222000000000001</v>
      </c>
      <c r="H16">
        <v>35.128999999999998</v>
      </c>
      <c r="I16">
        <v>34.889000000000003</v>
      </c>
      <c r="J16">
        <v>34.5</v>
      </c>
      <c r="K16">
        <v>33.9</v>
      </c>
      <c r="L16">
        <v>34.835000000000001</v>
      </c>
      <c r="M16">
        <v>32.405000000000001</v>
      </c>
      <c r="N16">
        <v>30.465</v>
      </c>
      <c r="O16" s="1">
        <v>29.745000000000001</v>
      </c>
      <c r="P16" s="1">
        <v>29.350999999999999</v>
      </c>
      <c r="Q16">
        <f t="shared" si="0"/>
        <v>33.248999999999995</v>
      </c>
    </row>
    <row r="17" spans="1:17" x14ac:dyDescent="0.35">
      <c r="A17" t="s">
        <v>17</v>
      </c>
      <c r="B17" t="s">
        <v>230</v>
      </c>
      <c r="C17" t="s">
        <v>14</v>
      </c>
      <c r="D17" t="s">
        <v>10</v>
      </c>
      <c r="E17" t="s">
        <v>11</v>
      </c>
      <c r="F17">
        <v>8.1039999999999992</v>
      </c>
      <c r="G17">
        <v>8.6910000000000007</v>
      </c>
      <c r="H17">
        <v>9.2769999999999992</v>
      </c>
      <c r="I17">
        <v>9.8140000000000001</v>
      </c>
      <c r="J17">
        <v>10.292</v>
      </c>
      <c r="K17">
        <v>10.675000000000001</v>
      </c>
      <c r="L17">
        <v>10.801</v>
      </c>
      <c r="M17">
        <v>10.272</v>
      </c>
      <c r="N17">
        <v>9.1790000000000003</v>
      </c>
      <c r="O17" s="1">
        <v>9.0410000000000004</v>
      </c>
      <c r="P17" s="1">
        <v>8.8659999999999997</v>
      </c>
      <c r="Q17">
        <f t="shared" si="0"/>
        <v>9.5465454545454556</v>
      </c>
    </row>
    <row r="18" spans="1:17" x14ac:dyDescent="0.35">
      <c r="A18" t="s">
        <v>18</v>
      </c>
      <c r="B18" t="s">
        <v>169</v>
      </c>
      <c r="C18" t="s">
        <v>7</v>
      </c>
      <c r="D18" t="s">
        <v>8</v>
      </c>
      <c r="E18" t="s">
        <v>9</v>
      </c>
      <c r="F18">
        <v>22.254999999999999</v>
      </c>
      <c r="G18">
        <v>23.71</v>
      </c>
      <c r="H18">
        <v>25.574000000000002</v>
      </c>
      <c r="I18">
        <v>26.945</v>
      </c>
      <c r="J18">
        <v>27.87</v>
      </c>
      <c r="K18">
        <v>28.521999999999998</v>
      </c>
      <c r="L18">
        <v>34.984000000000002</v>
      </c>
      <c r="M18">
        <v>26.702999999999999</v>
      </c>
      <c r="N18">
        <v>20.988</v>
      </c>
      <c r="O18" s="1">
        <v>20.062999999999999</v>
      </c>
      <c r="P18" s="1">
        <v>19.931999999999999</v>
      </c>
      <c r="Q18">
        <f t="shared" si="0"/>
        <v>25.23145454545455</v>
      </c>
    </row>
    <row r="19" spans="1:17" x14ac:dyDescent="0.35">
      <c r="A19" t="s">
        <v>18</v>
      </c>
      <c r="B19" t="s">
        <v>169</v>
      </c>
      <c r="C19" t="s">
        <v>7</v>
      </c>
      <c r="D19" t="s">
        <v>10</v>
      </c>
      <c r="E19" t="s">
        <v>11</v>
      </c>
      <c r="F19">
        <v>6.2380000000000004</v>
      </c>
      <c r="G19">
        <v>6.3940000000000001</v>
      </c>
      <c r="H19">
        <v>6.7240000000000002</v>
      </c>
      <c r="I19">
        <v>6.8460000000000001</v>
      </c>
      <c r="J19">
        <v>7.931</v>
      </c>
      <c r="K19">
        <v>8.1379999999999999</v>
      </c>
      <c r="L19">
        <v>9.4239999999999995</v>
      </c>
      <c r="M19">
        <v>7.5460000000000003</v>
      </c>
      <c r="N19">
        <v>5.944</v>
      </c>
      <c r="O19" s="1">
        <v>5.899</v>
      </c>
      <c r="P19" s="1">
        <v>5.7279999999999998</v>
      </c>
      <c r="Q19">
        <f t="shared" si="0"/>
        <v>6.9829090909090903</v>
      </c>
    </row>
    <row r="20" spans="1:17" x14ac:dyDescent="0.35">
      <c r="A20" t="s">
        <v>18</v>
      </c>
      <c r="B20" t="s">
        <v>169</v>
      </c>
      <c r="C20" t="s">
        <v>14</v>
      </c>
      <c r="D20" t="s">
        <v>8</v>
      </c>
      <c r="E20" t="s">
        <v>9</v>
      </c>
      <c r="F20">
        <v>17.149000000000001</v>
      </c>
      <c r="G20">
        <v>18.074000000000002</v>
      </c>
      <c r="H20">
        <v>19.355</v>
      </c>
      <c r="I20">
        <v>20.196999999999999</v>
      </c>
      <c r="J20">
        <v>21.09</v>
      </c>
      <c r="K20">
        <v>23.983000000000001</v>
      </c>
      <c r="L20">
        <v>27.216999999999999</v>
      </c>
      <c r="M20">
        <v>20.984999999999999</v>
      </c>
      <c r="N20">
        <v>17.637</v>
      </c>
      <c r="O20" s="1">
        <v>17.943999999999999</v>
      </c>
      <c r="P20" s="1">
        <v>17.728999999999999</v>
      </c>
      <c r="Q20">
        <f t="shared" si="0"/>
        <v>20.123636363636365</v>
      </c>
    </row>
    <row r="21" spans="1:17" x14ac:dyDescent="0.35">
      <c r="A21" t="s">
        <v>18</v>
      </c>
      <c r="B21" t="s">
        <v>169</v>
      </c>
      <c r="C21" t="s">
        <v>14</v>
      </c>
      <c r="D21" t="s">
        <v>10</v>
      </c>
      <c r="E21" t="s">
        <v>11</v>
      </c>
      <c r="F21">
        <v>4.6710000000000003</v>
      </c>
      <c r="G21">
        <v>4.8710000000000004</v>
      </c>
      <c r="H21">
        <v>5.2240000000000002</v>
      </c>
      <c r="I21">
        <v>5.3890000000000002</v>
      </c>
      <c r="J21">
        <v>6.1189999999999998</v>
      </c>
      <c r="K21">
        <v>6.84</v>
      </c>
      <c r="L21">
        <v>8.48</v>
      </c>
      <c r="M21">
        <v>6.048</v>
      </c>
      <c r="N21">
        <v>4.4569999999999999</v>
      </c>
      <c r="O21" s="1">
        <v>4.6210000000000004</v>
      </c>
      <c r="P21" s="1">
        <v>4.657</v>
      </c>
      <c r="Q21">
        <f t="shared" si="0"/>
        <v>5.5797272727272738</v>
      </c>
    </row>
    <row r="22" spans="1:17" x14ac:dyDescent="0.35">
      <c r="A22" t="s">
        <v>19</v>
      </c>
      <c r="B22" t="s">
        <v>233</v>
      </c>
      <c r="C22" t="s">
        <v>7</v>
      </c>
      <c r="D22" t="s">
        <v>8</v>
      </c>
      <c r="E22" t="s">
        <v>9</v>
      </c>
      <c r="F22">
        <v>21.837</v>
      </c>
      <c r="G22">
        <v>23.734999999999999</v>
      </c>
      <c r="H22">
        <v>25.71</v>
      </c>
      <c r="I22">
        <v>27.826000000000001</v>
      </c>
      <c r="J22">
        <v>29.969000000000001</v>
      </c>
      <c r="K22">
        <v>23.350999999999999</v>
      </c>
      <c r="L22">
        <v>21.991</v>
      </c>
      <c r="M22">
        <v>19.495999999999999</v>
      </c>
      <c r="N22">
        <v>16.059000000000001</v>
      </c>
      <c r="O22" s="1">
        <v>16.277999999999999</v>
      </c>
      <c r="P22" s="1">
        <v>16.702000000000002</v>
      </c>
      <c r="Q22">
        <f t="shared" si="0"/>
        <v>22.08672727272727</v>
      </c>
    </row>
    <row r="23" spans="1:17" x14ac:dyDescent="0.35">
      <c r="A23" t="s">
        <v>19</v>
      </c>
      <c r="B23" t="s">
        <v>233</v>
      </c>
      <c r="C23" t="s">
        <v>7</v>
      </c>
      <c r="D23" t="s">
        <v>10</v>
      </c>
      <c r="E23" t="s">
        <v>11</v>
      </c>
      <c r="F23">
        <v>9.2059999999999995</v>
      </c>
      <c r="G23">
        <v>9.2680000000000007</v>
      </c>
      <c r="H23">
        <v>9.3439999999999994</v>
      </c>
      <c r="I23">
        <v>9.4469999999999992</v>
      </c>
      <c r="J23">
        <v>9.5440000000000005</v>
      </c>
      <c r="K23">
        <v>8.984</v>
      </c>
      <c r="L23">
        <v>8.5670000000000002</v>
      </c>
      <c r="M23">
        <v>6.3419999999999996</v>
      </c>
      <c r="N23">
        <v>5.218</v>
      </c>
      <c r="O23" s="1">
        <v>5.2119999999999997</v>
      </c>
      <c r="P23" s="1">
        <v>5.2480000000000002</v>
      </c>
      <c r="Q23">
        <f t="shared" si="0"/>
        <v>7.8527272727272734</v>
      </c>
    </row>
    <row r="24" spans="1:17" x14ac:dyDescent="0.35">
      <c r="A24" t="s">
        <v>19</v>
      </c>
      <c r="B24" t="s">
        <v>233</v>
      </c>
      <c r="C24" t="s">
        <v>14</v>
      </c>
      <c r="D24" t="s">
        <v>8</v>
      </c>
      <c r="E24" t="s">
        <v>9</v>
      </c>
      <c r="F24">
        <v>19.809999999999999</v>
      </c>
      <c r="G24">
        <v>20.95</v>
      </c>
      <c r="H24">
        <v>22.108000000000001</v>
      </c>
      <c r="I24">
        <v>23.277999999999999</v>
      </c>
      <c r="J24">
        <v>24.443000000000001</v>
      </c>
      <c r="K24">
        <v>25.841999999999999</v>
      </c>
      <c r="L24">
        <v>25.283999999999999</v>
      </c>
      <c r="M24">
        <v>24.98</v>
      </c>
      <c r="N24">
        <v>21.576000000000001</v>
      </c>
      <c r="O24" s="1">
        <v>20.692</v>
      </c>
      <c r="P24" s="1">
        <v>20.274000000000001</v>
      </c>
      <c r="Q24">
        <f t="shared" si="0"/>
        <v>22.657909090909087</v>
      </c>
    </row>
    <row r="25" spans="1:17" x14ac:dyDescent="0.35">
      <c r="A25" t="s">
        <v>19</v>
      </c>
      <c r="B25" t="s">
        <v>233</v>
      </c>
      <c r="C25" t="s">
        <v>14</v>
      </c>
      <c r="D25" t="s">
        <v>10</v>
      </c>
      <c r="E25" t="s">
        <v>11</v>
      </c>
      <c r="F25">
        <v>11.94</v>
      </c>
      <c r="G25">
        <v>12.393000000000001</v>
      </c>
      <c r="H25">
        <v>12.851000000000001</v>
      </c>
      <c r="I25">
        <v>13.303000000000001</v>
      </c>
      <c r="J25">
        <v>13.753</v>
      </c>
      <c r="K25">
        <v>12.634</v>
      </c>
      <c r="L25">
        <v>13.839</v>
      </c>
      <c r="M25">
        <v>11.867000000000001</v>
      </c>
      <c r="N25">
        <v>10.164999999999999</v>
      </c>
      <c r="O25" s="1">
        <v>9.7460000000000004</v>
      </c>
      <c r="P25" s="1">
        <v>9.609</v>
      </c>
      <c r="Q25">
        <f t="shared" si="0"/>
        <v>12.009090909090908</v>
      </c>
    </row>
    <row r="26" spans="1:17" x14ac:dyDescent="0.35">
      <c r="A26" t="s">
        <v>20</v>
      </c>
      <c r="B26" t="s">
        <v>244</v>
      </c>
      <c r="C26" t="s">
        <v>7</v>
      </c>
      <c r="D26" t="s">
        <v>8</v>
      </c>
      <c r="E26" t="s">
        <v>9</v>
      </c>
      <c r="F26">
        <v>12.452999999999999</v>
      </c>
      <c r="G26">
        <v>11.904</v>
      </c>
      <c r="H26">
        <v>11.391</v>
      </c>
      <c r="I26">
        <v>11.468</v>
      </c>
      <c r="J26">
        <v>10.675000000000001</v>
      </c>
      <c r="K26">
        <v>10.603999999999999</v>
      </c>
      <c r="L26">
        <v>13.122</v>
      </c>
      <c r="M26">
        <v>9.7859999999999996</v>
      </c>
      <c r="N26">
        <v>7.2539999999999996</v>
      </c>
      <c r="O26" s="1">
        <v>7.3010000000000002</v>
      </c>
      <c r="P26" s="1">
        <v>7.9710000000000001</v>
      </c>
      <c r="Q26">
        <f t="shared" si="0"/>
        <v>10.357181818181818</v>
      </c>
    </row>
    <row r="27" spans="1:17" x14ac:dyDescent="0.35">
      <c r="A27" t="s">
        <v>20</v>
      </c>
      <c r="B27" t="s">
        <v>244</v>
      </c>
      <c r="C27" t="s">
        <v>7</v>
      </c>
      <c r="D27" t="s">
        <v>10</v>
      </c>
      <c r="E27" t="s">
        <v>11</v>
      </c>
      <c r="F27">
        <v>4.8010000000000002</v>
      </c>
      <c r="G27">
        <v>4.8209999999999997</v>
      </c>
      <c r="H27">
        <v>4.5979999999999999</v>
      </c>
      <c r="I27">
        <v>4.468</v>
      </c>
      <c r="J27">
        <v>4.22</v>
      </c>
      <c r="K27">
        <v>3.9969999999999999</v>
      </c>
      <c r="L27">
        <v>5.0359999999999996</v>
      </c>
      <c r="M27">
        <v>4.0839999999999996</v>
      </c>
      <c r="N27">
        <v>2.9340000000000002</v>
      </c>
      <c r="O27" s="1">
        <v>2.831</v>
      </c>
      <c r="P27" s="1">
        <v>2.97</v>
      </c>
      <c r="Q27">
        <f t="shared" si="0"/>
        <v>4.0690909090909084</v>
      </c>
    </row>
    <row r="28" spans="1:17" x14ac:dyDescent="0.35">
      <c r="A28" t="s">
        <v>20</v>
      </c>
      <c r="B28" t="s">
        <v>244</v>
      </c>
      <c r="C28" t="s">
        <v>14</v>
      </c>
      <c r="D28" t="s">
        <v>8</v>
      </c>
      <c r="E28" t="s">
        <v>9</v>
      </c>
      <c r="F28">
        <v>14.114000000000001</v>
      </c>
      <c r="G28">
        <v>14.247</v>
      </c>
      <c r="H28">
        <v>13.808999999999999</v>
      </c>
      <c r="I28">
        <v>13.648</v>
      </c>
      <c r="J28">
        <v>12.835000000000001</v>
      </c>
      <c r="K28">
        <v>12.84</v>
      </c>
      <c r="L28">
        <v>15.244</v>
      </c>
      <c r="M28">
        <v>12.619</v>
      </c>
      <c r="N28">
        <v>9.1769999999999996</v>
      </c>
      <c r="O28" s="1">
        <v>9.2059999999999995</v>
      </c>
      <c r="P28" s="1">
        <v>9.51</v>
      </c>
      <c r="Q28">
        <f t="shared" si="0"/>
        <v>12.477181818181817</v>
      </c>
    </row>
    <row r="29" spans="1:17" x14ac:dyDescent="0.35">
      <c r="A29" t="s">
        <v>20</v>
      </c>
      <c r="B29" t="s">
        <v>244</v>
      </c>
      <c r="C29" t="s">
        <v>14</v>
      </c>
      <c r="D29" t="s">
        <v>10</v>
      </c>
      <c r="E29" t="s">
        <v>11</v>
      </c>
      <c r="F29">
        <v>4.4480000000000004</v>
      </c>
      <c r="G29">
        <v>4.4690000000000003</v>
      </c>
      <c r="H29">
        <v>4.0979999999999999</v>
      </c>
      <c r="I29">
        <v>3.9889999999999999</v>
      </c>
      <c r="J29">
        <v>3.85</v>
      </c>
      <c r="K29">
        <v>3.7850000000000001</v>
      </c>
      <c r="L29">
        <v>5.0140000000000002</v>
      </c>
      <c r="M29">
        <v>3.8969999999999998</v>
      </c>
      <c r="N29">
        <v>2.8290000000000002</v>
      </c>
      <c r="O29" s="1">
        <v>2.7559999999999998</v>
      </c>
      <c r="P29" s="1">
        <v>2.86</v>
      </c>
      <c r="Q29">
        <f t="shared" si="0"/>
        <v>3.8177272727272733</v>
      </c>
    </row>
    <row r="30" spans="1:17" x14ac:dyDescent="0.35">
      <c r="A30" t="s">
        <v>21</v>
      </c>
      <c r="B30" t="s">
        <v>237</v>
      </c>
      <c r="C30" t="s">
        <v>7</v>
      </c>
      <c r="D30" t="s">
        <v>8</v>
      </c>
      <c r="E30" t="s">
        <v>9</v>
      </c>
      <c r="F30">
        <v>10.079000000000001</v>
      </c>
      <c r="G30">
        <v>10.178000000000001</v>
      </c>
      <c r="H30">
        <v>10.372</v>
      </c>
      <c r="I30">
        <v>8.8940000000000001</v>
      </c>
      <c r="J30">
        <v>9.4670000000000005</v>
      </c>
      <c r="K30">
        <v>7.9340000000000002</v>
      </c>
      <c r="L30">
        <v>9.0820000000000007</v>
      </c>
      <c r="M30">
        <v>12.362</v>
      </c>
      <c r="N30">
        <v>10.317</v>
      </c>
      <c r="O30" s="1">
        <v>10.782999999999999</v>
      </c>
      <c r="P30" s="1">
        <v>11.554</v>
      </c>
      <c r="Q30">
        <f t="shared" si="0"/>
        <v>10.092909090909091</v>
      </c>
    </row>
    <row r="31" spans="1:17" x14ac:dyDescent="0.35">
      <c r="A31" t="s">
        <v>21</v>
      </c>
      <c r="B31" t="s">
        <v>237</v>
      </c>
      <c r="C31" t="s">
        <v>7</v>
      </c>
      <c r="D31" t="s">
        <v>10</v>
      </c>
      <c r="E31" t="s">
        <v>11</v>
      </c>
      <c r="F31">
        <v>4.718</v>
      </c>
      <c r="G31">
        <v>4.6689999999999996</v>
      </c>
      <c r="H31">
        <v>4.9039999999999999</v>
      </c>
      <c r="I31">
        <v>4.5780000000000003</v>
      </c>
      <c r="J31">
        <v>4.0910000000000002</v>
      </c>
      <c r="K31">
        <v>3.9740000000000002</v>
      </c>
      <c r="L31">
        <v>4.5049999999999999</v>
      </c>
      <c r="M31">
        <v>5.6840000000000002</v>
      </c>
      <c r="N31">
        <v>4.133</v>
      </c>
      <c r="O31" s="1">
        <v>4.3559999999999999</v>
      </c>
      <c r="P31" s="1">
        <v>4.7469999999999999</v>
      </c>
      <c r="Q31">
        <f t="shared" si="0"/>
        <v>4.5780909090909097</v>
      </c>
    </row>
    <row r="32" spans="1:17" x14ac:dyDescent="0.35">
      <c r="A32" t="s">
        <v>21</v>
      </c>
      <c r="B32" t="s">
        <v>237</v>
      </c>
      <c r="C32" t="s">
        <v>14</v>
      </c>
      <c r="D32" t="s">
        <v>8</v>
      </c>
      <c r="E32" t="s">
        <v>9</v>
      </c>
      <c r="F32">
        <v>10.907</v>
      </c>
      <c r="G32">
        <v>11.576000000000001</v>
      </c>
      <c r="H32">
        <v>12.359</v>
      </c>
      <c r="I32">
        <v>10.968</v>
      </c>
      <c r="J32">
        <v>9.6579999999999995</v>
      </c>
      <c r="K32">
        <v>9.5009999999999994</v>
      </c>
      <c r="L32">
        <v>11.416</v>
      </c>
      <c r="M32">
        <v>11.79</v>
      </c>
      <c r="N32">
        <v>10.378</v>
      </c>
      <c r="O32" s="1">
        <v>10.135999999999999</v>
      </c>
      <c r="P32" s="1">
        <v>10.943</v>
      </c>
      <c r="Q32">
        <f t="shared" si="0"/>
        <v>10.875636363636364</v>
      </c>
    </row>
    <row r="33" spans="1:17" x14ac:dyDescent="0.35">
      <c r="A33" t="s">
        <v>21</v>
      </c>
      <c r="B33" t="s">
        <v>237</v>
      </c>
      <c r="C33" t="s">
        <v>14</v>
      </c>
      <c r="D33" t="s">
        <v>10</v>
      </c>
      <c r="E33" t="s">
        <v>11</v>
      </c>
      <c r="F33">
        <v>5.1470000000000002</v>
      </c>
      <c r="G33">
        <v>5.3890000000000002</v>
      </c>
      <c r="H33">
        <v>5.6310000000000002</v>
      </c>
      <c r="I33">
        <v>5.2990000000000004</v>
      </c>
      <c r="J33">
        <v>4.5030000000000001</v>
      </c>
      <c r="K33">
        <v>4.0490000000000004</v>
      </c>
      <c r="L33">
        <v>4.58</v>
      </c>
      <c r="M33">
        <v>5.8380000000000001</v>
      </c>
      <c r="N33">
        <v>4.51</v>
      </c>
      <c r="O33" s="1">
        <v>4.8449999999999998</v>
      </c>
      <c r="P33" s="1">
        <v>5.2969999999999997</v>
      </c>
      <c r="Q33">
        <f t="shared" si="0"/>
        <v>5.0079999999999991</v>
      </c>
    </row>
    <row r="34" spans="1:17" x14ac:dyDescent="0.35">
      <c r="A34" t="s">
        <v>22</v>
      </c>
      <c r="B34" t="s">
        <v>233</v>
      </c>
      <c r="C34" t="s">
        <v>7</v>
      </c>
      <c r="D34" t="s">
        <v>8</v>
      </c>
      <c r="E34" t="s">
        <v>9</v>
      </c>
      <c r="F34">
        <v>15.561999999999999</v>
      </c>
      <c r="G34">
        <v>15.478</v>
      </c>
      <c r="H34">
        <v>14.881</v>
      </c>
      <c r="I34">
        <v>14.316000000000001</v>
      </c>
      <c r="J34">
        <v>13.334</v>
      </c>
      <c r="K34">
        <v>12.736000000000001</v>
      </c>
      <c r="L34">
        <v>17.692</v>
      </c>
      <c r="M34">
        <v>16.372</v>
      </c>
      <c r="N34">
        <v>15.260999999999999</v>
      </c>
      <c r="O34" s="1">
        <v>15.255000000000001</v>
      </c>
      <c r="P34" s="1">
        <v>15.388</v>
      </c>
      <c r="Q34">
        <f t="shared" si="0"/>
        <v>15.115909090909092</v>
      </c>
    </row>
    <row r="35" spans="1:17" x14ac:dyDescent="0.35">
      <c r="A35" t="s">
        <v>22</v>
      </c>
      <c r="B35" t="s">
        <v>233</v>
      </c>
      <c r="C35" t="s">
        <v>7</v>
      </c>
      <c r="D35" t="s">
        <v>10</v>
      </c>
      <c r="E35" t="s">
        <v>11</v>
      </c>
      <c r="F35">
        <v>4.4400000000000004</v>
      </c>
      <c r="G35">
        <v>4.5119999999999996</v>
      </c>
      <c r="H35">
        <v>4.6260000000000003</v>
      </c>
      <c r="I35">
        <v>4.74</v>
      </c>
      <c r="J35">
        <v>4.7069999999999999</v>
      </c>
      <c r="K35">
        <v>4.7969999999999997</v>
      </c>
      <c r="L35">
        <v>7.1840000000000002</v>
      </c>
      <c r="M35">
        <v>5.7439999999999998</v>
      </c>
      <c r="N35">
        <v>5.4370000000000003</v>
      </c>
      <c r="O35" s="1">
        <v>5.452</v>
      </c>
      <c r="P35" s="1">
        <v>5.5510000000000002</v>
      </c>
      <c r="Q35">
        <f t="shared" si="0"/>
        <v>5.1990909090909092</v>
      </c>
    </row>
    <row r="36" spans="1:17" x14ac:dyDescent="0.35">
      <c r="A36" t="s">
        <v>22</v>
      </c>
      <c r="B36" t="s">
        <v>233</v>
      </c>
      <c r="C36" t="s">
        <v>14</v>
      </c>
      <c r="D36" t="s">
        <v>8</v>
      </c>
      <c r="E36" t="s">
        <v>9</v>
      </c>
      <c r="F36">
        <v>11.215999999999999</v>
      </c>
      <c r="G36">
        <v>11.148</v>
      </c>
      <c r="H36">
        <v>10.881</v>
      </c>
      <c r="I36">
        <v>10.486000000000001</v>
      </c>
      <c r="J36">
        <v>10.042999999999999</v>
      </c>
      <c r="K36">
        <v>10.183</v>
      </c>
      <c r="L36">
        <v>12.808</v>
      </c>
      <c r="M36">
        <v>12.738</v>
      </c>
      <c r="N36">
        <v>12.083</v>
      </c>
      <c r="O36" s="1">
        <v>12.162000000000001</v>
      </c>
      <c r="P36" s="1">
        <v>12.486000000000001</v>
      </c>
      <c r="Q36">
        <f t="shared" si="0"/>
        <v>11.475818181818182</v>
      </c>
    </row>
    <row r="37" spans="1:17" x14ac:dyDescent="0.35">
      <c r="A37" t="s">
        <v>22</v>
      </c>
      <c r="B37" t="s">
        <v>233</v>
      </c>
      <c r="C37" t="s">
        <v>14</v>
      </c>
      <c r="D37" t="s">
        <v>10</v>
      </c>
      <c r="E37" t="s">
        <v>11</v>
      </c>
      <c r="F37">
        <v>2.8719999999999999</v>
      </c>
      <c r="G37">
        <v>2.976</v>
      </c>
      <c r="H37">
        <v>3.08</v>
      </c>
      <c r="I37">
        <v>3.1360000000000001</v>
      </c>
      <c r="J37">
        <v>3.169</v>
      </c>
      <c r="K37">
        <v>3.3820000000000001</v>
      </c>
      <c r="L37">
        <v>5.1210000000000004</v>
      </c>
      <c r="M37">
        <v>4.0190000000000001</v>
      </c>
      <c r="N37">
        <v>3.7829999999999999</v>
      </c>
      <c r="O37" s="1">
        <v>3.7280000000000002</v>
      </c>
      <c r="P37" s="1">
        <v>3.7440000000000002</v>
      </c>
      <c r="Q37">
        <f t="shared" si="0"/>
        <v>3.5463636363636368</v>
      </c>
    </row>
    <row r="38" spans="1:17" x14ac:dyDescent="0.35">
      <c r="A38" t="s">
        <v>23</v>
      </c>
      <c r="B38" t="s">
        <v>240</v>
      </c>
      <c r="C38" t="s">
        <v>7</v>
      </c>
      <c r="D38" t="s">
        <v>8</v>
      </c>
      <c r="E38" t="s">
        <v>9</v>
      </c>
      <c r="F38">
        <v>33.868000000000002</v>
      </c>
      <c r="G38">
        <v>30.02</v>
      </c>
      <c r="H38">
        <v>33.479999999999997</v>
      </c>
      <c r="I38">
        <v>28.465</v>
      </c>
      <c r="J38">
        <v>27.29</v>
      </c>
      <c r="K38">
        <v>27.454999999999998</v>
      </c>
      <c r="L38">
        <v>33.784999999999997</v>
      </c>
      <c r="M38">
        <v>31.071999999999999</v>
      </c>
      <c r="N38">
        <v>28.306000000000001</v>
      </c>
      <c r="O38" s="1">
        <v>27.001000000000001</v>
      </c>
      <c r="P38" s="1">
        <v>26.722000000000001</v>
      </c>
      <c r="Q38">
        <f t="shared" si="0"/>
        <v>29.76945454545454</v>
      </c>
    </row>
    <row r="39" spans="1:17" x14ac:dyDescent="0.35">
      <c r="A39" t="s">
        <v>23</v>
      </c>
      <c r="B39" t="s">
        <v>240</v>
      </c>
      <c r="C39" t="s">
        <v>7</v>
      </c>
      <c r="D39" t="s">
        <v>10</v>
      </c>
      <c r="E39" t="s">
        <v>11</v>
      </c>
      <c r="F39">
        <v>11.521000000000001</v>
      </c>
      <c r="G39">
        <v>10.298999999999999</v>
      </c>
      <c r="H39">
        <v>11.53</v>
      </c>
      <c r="I39">
        <v>8.7959999999999994</v>
      </c>
      <c r="J39">
        <v>7.407</v>
      </c>
      <c r="K39">
        <v>7.415</v>
      </c>
      <c r="L39">
        <v>9.3390000000000004</v>
      </c>
      <c r="M39">
        <v>8.8350000000000009</v>
      </c>
      <c r="N39">
        <v>7.7309999999999999</v>
      </c>
      <c r="O39" s="1">
        <v>7.3529999999999998</v>
      </c>
      <c r="P39" s="1">
        <v>7.2619999999999996</v>
      </c>
      <c r="Q39">
        <f t="shared" si="0"/>
        <v>8.8625454545454527</v>
      </c>
    </row>
    <row r="40" spans="1:17" x14ac:dyDescent="0.35">
      <c r="A40" t="s">
        <v>23</v>
      </c>
      <c r="B40" t="s">
        <v>240</v>
      </c>
      <c r="C40" t="s">
        <v>14</v>
      </c>
      <c r="D40" t="s">
        <v>8</v>
      </c>
      <c r="E40" t="s">
        <v>9</v>
      </c>
      <c r="F40">
        <v>26.024999999999999</v>
      </c>
      <c r="G40">
        <v>21.536000000000001</v>
      </c>
      <c r="H40">
        <v>20.911999999999999</v>
      </c>
      <c r="I40">
        <v>16.96</v>
      </c>
      <c r="J40">
        <v>22.215</v>
      </c>
      <c r="K40">
        <v>22.215</v>
      </c>
      <c r="L40">
        <v>27.518000000000001</v>
      </c>
      <c r="M40">
        <v>25.109000000000002</v>
      </c>
      <c r="N40">
        <v>23.048999999999999</v>
      </c>
      <c r="O40" s="1">
        <v>21.686</v>
      </c>
      <c r="P40" s="1">
        <v>21.446000000000002</v>
      </c>
      <c r="Q40">
        <f t="shared" si="0"/>
        <v>22.606454545454547</v>
      </c>
    </row>
    <row r="41" spans="1:17" x14ac:dyDescent="0.35">
      <c r="A41" t="s">
        <v>23</v>
      </c>
      <c r="B41" t="s">
        <v>240</v>
      </c>
      <c r="C41" t="s">
        <v>14</v>
      </c>
      <c r="D41" t="s">
        <v>10</v>
      </c>
      <c r="E41" t="s">
        <v>11</v>
      </c>
      <c r="F41">
        <v>10.061</v>
      </c>
      <c r="G41">
        <v>8.7129999999999992</v>
      </c>
      <c r="H41">
        <v>8.8780000000000001</v>
      </c>
      <c r="I41">
        <v>6.4610000000000003</v>
      </c>
      <c r="J41">
        <v>7.4320000000000004</v>
      </c>
      <c r="K41">
        <v>7.3940000000000001</v>
      </c>
      <c r="L41">
        <v>9.9420000000000002</v>
      </c>
      <c r="M41">
        <v>9.0419999999999998</v>
      </c>
      <c r="N41">
        <v>7.7149999999999999</v>
      </c>
      <c r="O41" s="1">
        <v>7.2309999999999999</v>
      </c>
      <c r="P41" s="1">
        <v>7.1319999999999997</v>
      </c>
      <c r="Q41">
        <f t="shared" si="0"/>
        <v>8.181909090909091</v>
      </c>
    </row>
    <row r="42" spans="1:17" x14ac:dyDescent="0.35">
      <c r="A42" t="s">
        <v>24</v>
      </c>
      <c r="B42" t="s">
        <v>233</v>
      </c>
      <c r="C42" t="s">
        <v>7</v>
      </c>
      <c r="D42" t="s">
        <v>8</v>
      </c>
      <c r="E42" t="s">
        <v>9</v>
      </c>
      <c r="F42">
        <v>12.57</v>
      </c>
      <c r="G42">
        <v>12.395</v>
      </c>
      <c r="H42">
        <v>12.590999999999999</v>
      </c>
      <c r="I42">
        <v>12.787000000000001</v>
      </c>
      <c r="J42">
        <v>12.978</v>
      </c>
      <c r="K42">
        <v>13.125</v>
      </c>
      <c r="L42">
        <v>15.702999999999999</v>
      </c>
      <c r="M42">
        <v>14.382999999999999</v>
      </c>
      <c r="N42">
        <v>12.923999999999999</v>
      </c>
      <c r="O42" s="1">
        <v>12.727</v>
      </c>
      <c r="P42" s="1">
        <v>12.6</v>
      </c>
      <c r="Q42">
        <f t="shared" si="0"/>
        <v>13.162090909090908</v>
      </c>
    </row>
    <row r="43" spans="1:17" x14ac:dyDescent="0.35">
      <c r="A43" t="s">
        <v>24</v>
      </c>
      <c r="B43" t="s">
        <v>233</v>
      </c>
      <c r="C43" t="s">
        <v>7</v>
      </c>
      <c r="D43" t="s">
        <v>10</v>
      </c>
      <c r="E43" t="s">
        <v>11</v>
      </c>
      <c r="F43">
        <v>2.407</v>
      </c>
      <c r="G43">
        <v>2.4220000000000002</v>
      </c>
      <c r="H43">
        <v>2.532</v>
      </c>
      <c r="I43">
        <v>2.5870000000000002</v>
      </c>
      <c r="J43">
        <v>2.629</v>
      </c>
      <c r="K43">
        <v>2.69</v>
      </c>
      <c r="L43">
        <v>3.7890000000000001</v>
      </c>
      <c r="M43">
        <v>3.4089999999999998</v>
      </c>
      <c r="N43">
        <v>3.1930000000000001</v>
      </c>
      <c r="O43" s="1">
        <v>3.0680000000000001</v>
      </c>
      <c r="P43" s="1">
        <v>2.968</v>
      </c>
      <c r="Q43">
        <f t="shared" si="0"/>
        <v>2.8812727272727274</v>
      </c>
    </row>
    <row r="44" spans="1:17" x14ac:dyDescent="0.35">
      <c r="A44" t="s">
        <v>24</v>
      </c>
      <c r="B44" t="s">
        <v>233</v>
      </c>
      <c r="C44" t="s">
        <v>14</v>
      </c>
      <c r="D44" t="s">
        <v>8</v>
      </c>
      <c r="E44" t="s">
        <v>9</v>
      </c>
      <c r="F44">
        <v>2.6429999999999998</v>
      </c>
      <c r="G44">
        <v>2.609</v>
      </c>
      <c r="H44">
        <v>2.665</v>
      </c>
      <c r="I44">
        <v>2.7349999999999999</v>
      </c>
      <c r="J44">
        <v>2.786</v>
      </c>
      <c r="K44">
        <v>2.8119999999999998</v>
      </c>
      <c r="L44">
        <v>2.8679999999999999</v>
      </c>
      <c r="M44">
        <v>3.282</v>
      </c>
      <c r="N44">
        <v>2.7759999999999998</v>
      </c>
      <c r="O44" s="1">
        <v>2.6960000000000002</v>
      </c>
      <c r="P44" s="1">
        <v>2.6469999999999998</v>
      </c>
      <c r="Q44">
        <f t="shared" si="0"/>
        <v>2.7744545454545455</v>
      </c>
    </row>
    <row r="45" spans="1:17" x14ac:dyDescent="0.35">
      <c r="A45" t="s">
        <v>24</v>
      </c>
      <c r="B45" t="s">
        <v>233</v>
      </c>
      <c r="C45" t="s">
        <v>14</v>
      </c>
      <c r="D45" t="s">
        <v>10</v>
      </c>
      <c r="E45" t="s">
        <v>11</v>
      </c>
      <c r="F45">
        <v>0.20499999999999999</v>
      </c>
      <c r="G45">
        <v>0.214</v>
      </c>
      <c r="H45">
        <v>0.23699999999999999</v>
      </c>
      <c r="I45">
        <v>0.245</v>
      </c>
      <c r="J45">
        <v>0.252</v>
      </c>
      <c r="K45">
        <v>0.26900000000000002</v>
      </c>
      <c r="L45">
        <v>0.70599999999999996</v>
      </c>
      <c r="M45">
        <v>0.52200000000000002</v>
      </c>
      <c r="N45">
        <v>0.379</v>
      </c>
      <c r="O45" s="1">
        <v>0.34799999999999998</v>
      </c>
      <c r="P45" s="1">
        <v>0.32200000000000001</v>
      </c>
      <c r="Q45">
        <f t="shared" si="0"/>
        <v>0.33627272727272728</v>
      </c>
    </row>
    <row r="46" spans="1:17" x14ac:dyDescent="0.35">
      <c r="A46" t="s">
        <v>25</v>
      </c>
      <c r="B46" t="s">
        <v>233</v>
      </c>
      <c r="C46" t="s">
        <v>7</v>
      </c>
      <c r="D46" t="s">
        <v>8</v>
      </c>
      <c r="E46" t="s">
        <v>9</v>
      </c>
      <c r="F46">
        <v>11.802</v>
      </c>
      <c r="G46">
        <v>13</v>
      </c>
      <c r="H46">
        <v>14.112</v>
      </c>
      <c r="I46">
        <v>16.388999999999999</v>
      </c>
      <c r="J46">
        <v>16.442</v>
      </c>
      <c r="K46">
        <v>16.524000000000001</v>
      </c>
      <c r="L46">
        <v>19.309999999999999</v>
      </c>
      <c r="M46">
        <v>18.853999999999999</v>
      </c>
      <c r="N46">
        <v>17.283999999999999</v>
      </c>
      <c r="O46" s="1">
        <v>16.928000000000001</v>
      </c>
      <c r="P46" s="1">
        <v>16.992000000000001</v>
      </c>
      <c r="Q46">
        <f t="shared" ref="Q46:Q87" si="1">AVERAGE(F46:P46)</f>
        <v>16.148818181818182</v>
      </c>
    </row>
    <row r="47" spans="1:17" x14ac:dyDescent="0.35">
      <c r="A47" t="s">
        <v>25</v>
      </c>
      <c r="B47" t="s">
        <v>233</v>
      </c>
      <c r="C47" t="s">
        <v>7</v>
      </c>
      <c r="D47" t="s">
        <v>10</v>
      </c>
      <c r="E47" t="s">
        <v>11</v>
      </c>
      <c r="F47">
        <v>6.35</v>
      </c>
      <c r="G47">
        <v>5.9880000000000004</v>
      </c>
      <c r="H47">
        <v>5.6539999999999999</v>
      </c>
      <c r="I47">
        <v>4.2750000000000004</v>
      </c>
      <c r="J47">
        <v>4.2859999999999996</v>
      </c>
      <c r="K47">
        <v>4.3040000000000003</v>
      </c>
      <c r="L47">
        <v>5.0599999999999996</v>
      </c>
      <c r="M47">
        <v>5.2439999999999998</v>
      </c>
      <c r="N47">
        <v>4.3769999999999998</v>
      </c>
      <c r="O47" s="1">
        <v>4.3650000000000002</v>
      </c>
      <c r="P47" s="1">
        <v>4.42</v>
      </c>
      <c r="Q47">
        <f t="shared" si="1"/>
        <v>4.9384545454545465</v>
      </c>
    </row>
    <row r="48" spans="1:17" x14ac:dyDescent="0.35">
      <c r="A48" t="s">
        <v>25</v>
      </c>
      <c r="B48" t="s">
        <v>233</v>
      </c>
      <c r="C48" t="s">
        <v>14</v>
      </c>
      <c r="D48" t="s">
        <v>8</v>
      </c>
      <c r="E48" t="s">
        <v>9</v>
      </c>
      <c r="F48">
        <v>9.67</v>
      </c>
      <c r="G48">
        <v>9.6999999999999993</v>
      </c>
      <c r="H48">
        <v>9.7080000000000002</v>
      </c>
      <c r="I48">
        <v>10.223000000000001</v>
      </c>
      <c r="J48">
        <v>10.265000000000001</v>
      </c>
      <c r="K48">
        <v>10.323</v>
      </c>
      <c r="L48">
        <v>12.14</v>
      </c>
      <c r="M48">
        <v>11.941000000000001</v>
      </c>
      <c r="N48">
        <v>10.282</v>
      </c>
      <c r="O48" s="1">
        <v>10.026999999999999</v>
      </c>
      <c r="P48" s="1">
        <v>10.121</v>
      </c>
      <c r="Q48">
        <f t="shared" si="1"/>
        <v>10.399999999999999</v>
      </c>
    </row>
    <row r="49" spans="1:17" x14ac:dyDescent="0.35">
      <c r="A49" t="s">
        <v>25</v>
      </c>
      <c r="B49" t="s">
        <v>233</v>
      </c>
      <c r="C49" t="s">
        <v>14</v>
      </c>
      <c r="D49" t="s">
        <v>10</v>
      </c>
      <c r="E49" t="s">
        <v>11</v>
      </c>
      <c r="F49">
        <v>1.5149999999999999</v>
      </c>
      <c r="G49">
        <v>1.528</v>
      </c>
      <c r="H49">
        <v>1.544</v>
      </c>
      <c r="I49">
        <v>1.677</v>
      </c>
      <c r="J49">
        <v>1.6839999999999999</v>
      </c>
      <c r="K49">
        <v>1.6919999999999999</v>
      </c>
      <c r="L49">
        <v>2.38</v>
      </c>
      <c r="M49">
        <v>2.3340000000000001</v>
      </c>
      <c r="N49">
        <v>1.6379999999999999</v>
      </c>
      <c r="O49" s="1">
        <v>1.647</v>
      </c>
      <c r="P49" s="1">
        <v>1.6759999999999999</v>
      </c>
      <c r="Q49">
        <f t="shared" si="1"/>
        <v>1.7559090909090906</v>
      </c>
    </row>
    <row r="50" spans="1:17" x14ac:dyDescent="0.35">
      <c r="A50" t="s">
        <v>26</v>
      </c>
      <c r="B50" t="s">
        <v>240</v>
      </c>
      <c r="C50" t="s">
        <v>7</v>
      </c>
      <c r="D50" t="s">
        <v>8</v>
      </c>
      <c r="E50" t="s">
        <v>9</v>
      </c>
      <c r="F50">
        <v>37.176000000000002</v>
      </c>
      <c r="G50">
        <v>29.457999999999998</v>
      </c>
      <c r="H50">
        <v>27.658000000000001</v>
      </c>
      <c r="I50">
        <v>25.437999999999999</v>
      </c>
      <c r="J50">
        <v>23.957999999999998</v>
      </c>
      <c r="K50">
        <v>20.861000000000001</v>
      </c>
      <c r="L50">
        <v>24.128</v>
      </c>
      <c r="M50">
        <v>23.094000000000001</v>
      </c>
      <c r="N50">
        <v>21.204000000000001</v>
      </c>
      <c r="O50" s="1">
        <v>20.079999999999998</v>
      </c>
      <c r="P50" s="1">
        <v>19.402000000000001</v>
      </c>
      <c r="Q50">
        <f t="shared" si="1"/>
        <v>24.768818181818176</v>
      </c>
    </row>
    <row r="51" spans="1:17" x14ac:dyDescent="0.35">
      <c r="A51" t="s">
        <v>26</v>
      </c>
      <c r="B51" t="s">
        <v>240</v>
      </c>
      <c r="C51" t="s">
        <v>7</v>
      </c>
      <c r="D51" t="s">
        <v>10</v>
      </c>
      <c r="E51" t="s">
        <v>11</v>
      </c>
      <c r="F51">
        <v>9.3469999999999995</v>
      </c>
      <c r="G51">
        <v>6.72</v>
      </c>
      <c r="H51">
        <v>6.3689999999999998</v>
      </c>
      <c r="I51">
        <v>6.9390000000000001</v>
      </c>
      <c r="J51">
        <v>6.7679999999999998</v>
      </c>
      <c r="K51">
        <v>5.6539999999999999</v>
      </c>
      <c r="L51">
        <v>6.4459999999999997</v>
      </c>
      <c r="M51">
        <v>6.4059999999999997</v>
      </c>
      <c r="N51">
        <v>5.7770000000000001</v>
      </c>
      <c r="O51" s="1">
        <v>5.4249999999999998</v>
      </c>
      <c r="P51" s="1">
        <v>5.1820000000000004</v>
      </c>
      <c r="Q51">
        <f t="shared" si="1"/>
        <v>6.4575454545454543</v>
      </c>
    </row>
    <row r="52" spans="1:17" x14ac:dyDescent="0.35">
      <c r="A52" t="s">
        <v>26</v>
      </c>
      <c r="B52" t="s">
        <v>240</v>
      </c>
      <c r="C52" t="s">
        <v>14</v>
      </c>
      <c r="D52" t="s">
        <v>8</v>
      </c>
      <c r="E52" t="s">
        <v>9</v>
      </c>
      <c r="F52">
        <v>28.574000000000002</v>
      </c>
      <c r="G52">
        <v>27.972999999999999</v>
      </c>
      <c r="H52">
        <v>24.655000000000001</v>
      </c>
      <c r="I52">
        <v>26.567</v>
      </c>
      <c r="J52">
        <v>24.119</v>
      </c>
      <c r="K52">
        <v>29.614999999999998</v>
      </c>
      <c r="L52">
        <v>34.198</v>
      </c>
      <c r="M52">
        <v>32.222999999999999</v>
      </c>
      <c r="N52">
        <v>30.434000000000001</v>
      </c>
      <c r="O52" s="1">
        <v>28.507000000000001</v>
      </c>
      <c r="P52" s="1">
        <v>27.327000000000002</v>
      </c>
      <c r="Q52">
        <f t="shared" si="1"/>
        <v>28.562909090909098</v>
      </c>
    </row>
    <row r="53" spans="1:17" x14ac:dyDescent="0.35">
      <c r="A53" t="s">
        <v>26</v>
      </c>
      <c r="B53" t="s">
        <v>240</v>
      </c>
      <c r="C53" t="s">
        <v>14</v>
      </c>
      <c r="D53" t="s">
        <v>10</v>
      </c>
      <c r="E53" t="s">
        <v>11</v>
      </c>
      <c r="F53">
        <v>9.3290000000000006</v>
      </c>
      <c r="G53">
        <v>8.2750000000000004</v>
      </c>
      <c r="H53">
        <v>5.7370000000000001</v>
      </c>
      <c r="I53">
        <v>6.2560000000000002</v>
      </c>
      <c r="J53">
        <v>5.9180000000000001</v>
      </c>
      <c r="K53">
        <v>6.7720000000000002</v>
      </c>
      <c r="L53">
        <v>8.1280000000000001</v>
      </c>
      <c r="M53">
        <v>7.9269999999999996</v>
      </c>
      <c r="N53">
        <v>6.96</v>
      </c>
      <c r="O53" s="1">
        <v>6.4969999999999999</v>
      </c>
      <c r="P53" s="1">
        <v>6.2030000000000003</v>
      </c>
      <c r="Q53">
        <f t="shared" si="1"/>
        <v>7.0910909090909087</v>
      </c>
    </row>
    <row r="54" spans="1:17" x14ac:dyDescent="0.35">
      <c r="A54" t="s">
        <v>27</v>
      </c>
      <c r="B54" t="s">
        <v>237</v>
      </c>
      <c r="C54" t="s">
        <v>7</v>
      </c>
      <c r="D54" t="s">
        <v>8</v>
      </c>
      <c r="E54" t="s">
        <v>9</v>
      </c>
      <c r="F54">
        <v>8.7669999999999995</v>
      </c>
      <c r="G54">
        <v>8.673</v>
      </c>
      <c r="H54">
        <v>8.5609999999999999</v>
      </c>
      <c r="I54">
        <v>7.3090000000000002</v>
      </c>
      <c r="J54">
        <v>8.4139999999999997</v>
      </c>
      <c r="K54">
        <v>7.39</v>
      </c>
      <c r="L54">
        <v>10.154999999999999</v>
      </c>
      <c r="M54">
        <v>9.593</v>
      </c>
      <c r="N54">
        <v>9.8179999999999996</v>
      </c>
      <c r="O54" s="1">
        <v>9.0950000000000006</v>
      </c>
      <c r="P54" s="1">
        <v>8.7260000000000009</v>
      </c>
      <c r="Q54">
        <f t="shared" si="1"/>
        <v>8.772818181818181</v>
      </c>
    </row>
    <row r="55" spans="1:17" x14ac:dyDescent="0.35">
      <c r="A55" t="s">
        <v>27</v>
      </c>
      <c r="B55" t="s">
        <v>237</v>
      </c>
      <c r="C55" t="s">
        <v>7</v>
      </c>
      <c r="D55" t="s">
        <v>10</v>
      </c>
      <c r="E55" t="s">
        <v>11</v>
      </c>
      <c r="F55">
        <v>3.871</v>
      </c>
      <c r="G55">
        <v>3.8370000000000002</v>
      </c>
      <c r="H55">
        <v>3.7919999999999998</v>
      </c>
      <c r="I55">
        <v>3.7440000000000002</v>
      </c>
      <c r="J55">
        <v>3.1509999999999998</v>
      </c>
      <c r="K55">
        <v>2.8519999999999999</v>
      </c>
      <c r="L55">
        <v>2.7509999999999999</v>
      </c>
      <c r="M55">
        <v>2.5510000000000002</v>
      </c>
      <c r="N55">
        <v>2.3690000000000002</v>
      </c>
      <c r="O55" s="1">
        <v>2.319</v>
      </c>
      <c r="P55" s="1">
        <v>2.302</v>
      </c>
      <c r="Q55">
        <f t="shared" si="1"/>
        <v>3.0489999999999999</v>
      </c>
    </row>
    <row r="56" spans="1:17" x14ac:dyDescent="0.35">
      <c r="A56" t="s">
        <v>27</v>
      </c>
      <c r="B56" t="s">
        <v>237</v>
      </c>
      <c r="C56" t="s">
        <v>14</v>
      </c>
      <c r="D56" t="s">
        <v>8</v>
      </c>
      <c r="E56" t="s">
        <v>9</v>
      </c>
      <c r="F56">
        <v>12.718</v>
      </c>
      <c r="G56">
        <v>12.743</v>
      </c>
      <c r="H56">
        <v>12.747</v>
      </c>
      <c r="I56">
        <v>11.340999999999999</v>
      </c>
      <c r="J56">
        <v>12.74</v>
      </c>
      <c r="K56">
        <v>12.964</v>
      </c>
      <c r="L56">
        <v>13.821999999999999</v>
      </c>
      <c r="M56">
        <v>11.332000000000001</v>
      </c>
      <c r="N56">
        <v>10.676</v>
      </c>
      <c r="O56" s="1">
        <v>10.659000000000001</v>
      </c>
      <c r="P56" s="1">
        <v>10.833</v>
      </c>
      <c r="Q56">
        <f t="shared" si="1"/>
        <v>12.052272727272729</v>
      </c>
    </row>
    <row r="57" spans="1:17" x14ac:dyDescent="0.35">
      <c r="A57" t="s">
        <v>27</v>
      </c>
      <c r="B57" t="s">
        <v>237</v>
      </c>
      <c r="C57" t="s">
        <v>14</v>
      </c>
      <c r="D57" t="s">
        <v>10</v>
      </c>
      <c r="E57" t="s">
        <v>11</v>
      </c>
      <c r="F57">
        <v>6.8979999999999997</v>
      </c>
      <c r="G57">
        <v>6.9240000000000004</v>
      </c>
      <c r="H57">
        <v>6.9349999999999996</v>
      </c>
      <c r="I57">
        <v>6.8390000000000004</v>
      </c>
      <c r="J57">
        <v>5.2969999999999997</v>
      </c>
      <c r="K57">
        <v>4.4180000000000001</v>
      </c>
      <c r="L57">
        <v>3.9590000000000001</v>
      </c>
      <c r="M57">
        <v>4.1680000000000001</v>
      </c>
      <c r="N57">
        <v>3.6709999999999998</v>
      </c>
      <c r="O57" s="1">
        <v>3.5270000000000001</v>
      </c>
      <c r="P57" s="1">
        <v>3.448</v>
      </c>
      <c r="Q57">
        <f t="shared" si="1"/>
        <v>5.0985454545454543</v>
      </c>
    </row>
    <row r="58" spans="1:17" x14ac:dyDescent="0.35">
      <c r="A58" t="s">
        <v>28</v>
      </c>
      <c r="B58" t="s">
        <v>237</v>
      </c>
      <c r="C58" t="s">
        <v>7</v>
      </c>
      <c r="D58" t="s">
        <v>8</v>
      </c>
      <c r="E58" t="s">
        <v>9</v>
      </c>
      <c r="F58">
        <v>22.315999999999999</v>
      </c>
      <c r="G58">
        <v>20.047000000000001</v>
      </c>
      <c r="H58">
        <v>18.13</v>
      </c>
      <c r="I58">
        <v>18.067</v>
      </c>
      <c r="J58">
        <v>15.268000000000001</v>
      </c>
      <c r="K58">
        <v>12.31</v>
      </c>
      <c r="L58">
        <v>15.121</v>
      </c>
      <c r="M58">
        <v>16.161999999999999</v>
      </c>
      <c r="N58">
        <v>14.47</v>
      </c>
      <c r="O58" s="1">
        <v>10.609</v>
      </c>
      <c r="P58" s="1">
        <v>10.439</v>
      </c>
      <c r="Q58">
        <f t="shared" si="1"/>
        <v>15.721727272727271</v>
      </c>
    </row>
    <row r="59" spans="1:17" x14ac:dyDescent="0.35">
      <c r="A59" t="s">
        <v>28</v>
      </c>
      <c r="B59" t="s">
        <v>237</v>
      </c>
      <c r="C59" t="s">
        <v>7</v>
      </c>
      <c r="D59" t="s">
        <v>10</v>
      </c>
      <c r="E59" t="s">
        <v>11</v>
      </c>
      <c r="F59">
        <v>6.6859999999999999</v>
      </c>
      <c r="G59">
        <v>6.7480000000000002</v>
      </c>
      <c r="H59">
        <v>6.72</v>
      </c>
      <c r="I59">
        <v>6.2309999999999999</v>
      </c>
      <c r="J59">
        <v>4.7889999999999997</v>
      </c>
      <c r="K59">
        <v>4.3179999999999996</v>
      </c>
      <c r="L59">
        <v>4.6100000000000003</v>
      </c>
      <c r="M59">
        <v>5.0289999999999999</v>
      </c>
      <c r="N59">
        <v>4.4829999999999997</v>
      </c>
      <c r="O59" s="1">
        <v>4.3520000000000003</v>
      </c>
      <c r="P59" s="1">
        <v>4.3739999999999997</v>
      </c>
      <c r="Q59">
        <f t="shared" si="1"/>
        <v>5.3036363636363637</v>
      </c>
    </row>
    <row r="60" spans="1:17" x14ac:dyDescent="0.35">
      <c r="A60" t="s">
        <v>28</v>
      </c>
      <c r="B60" t="s">
        <v>237</v>
      </c>
      <c r="C60" t="s">
        <v>14</v>
      </c>
      <c r="D60" t="s">
        <v>8</v>
      </c>
      <c r="E60" t="s">
        <v>9</v>
      </c>
      <c r="F60">
        <v>23.948</v>
      </c>
      <c r="G60">
        <v>23.771999999999998</v>
      </c>
      <c r="H60">
        <v>21.707000000000001</v>
      </c>
      <c r="I60">
        <v>20.253</v>
      </c>
      <c r="J60">
        <v>16.193000000000001</v>
      </c>
      <c r="K60">
        <v>15.98</v>
      </c>
      <c r="L60">
        <v>15.506</v>
      </c>
      <c r="M60">
        <v>19.937999999999999</v>
      </c>
      <c r="N60">
        <v>18.187000000000001</v>
      </c>
      <c r="O60" s="1">
        <v>17.972999999999999</v>
      </c>
      <c r="P60" s="1">
        <v>18.251000000000001</v>
      </c>
      <c r="Q60">
        <f t="shared" si="1"/>
        <v>19.246181818181817</v>
      </c>
    </row>
    <row r="61" spans="1:17" x14ac:dyDescent="0.35">
      <c r="A61" t="s">
        <v>28</v>
      </c>
      <c r="B61" t="s">
        <v>237</v>
      </c>
      <c r="C61" t="s">
        <v>14</v>
      </c>
      <c r="D61" t="s">
        <v>10</v>
      </c>
      <c r="E61" t="s">
        <v>11</v>
      </c>
      <c r="F61">
        <v>7.6970000000000001</v>
      </c>
      <c r="G61">
        <v>7.77</v>
      </c>
      <c r="H61">
        <v>6.9279999999999999</v>
      </c>
      <c r="I61">
        <v>6.0590000000000002</v>
      </c>
      <c r="J61">
        <v>5.4710000000000001</v>
      </c>
      <c r="K61">
        <v>4.8630000000000004</v>
      </c>
      <c r="L61">
        <v>4.9480000000000004</v>
      </c>
      <c r="M61">
        <v>5.5</v>
      </c>
      <c r="N61">
        <v>4.8010000000000002</v>
      </c>
      <c r="O61" s="1">
        <v>5.16</v>
      </c>
      <c r="P61" s="1">
        <v>4.99</v>
      </c>
      <c r="Q61">
        <f t="shared" si="1"/>
        <v>5.8351818181818178</v>
      </c>
    </row>
    <row r="62" spans="1:17" x14ac:dyDescent="0.35">
      <c r="A62" t="s">
        <v>29</v>
      </c>
      <c r="B62" t="s">
        <v>240</v>
      </c>
      <c r="C62" t="s">
        <v>7</v>
      </c>
      <c r="D62" t="s">
        <v>8</v>
      </c>
      <c r="E62" t="s">
        <v>9</v>
      </c>
      <c r="F62">
        <v>29.446999999999999</v>
      </c>
      <c r="G62">
        <v>26.036000000000001</v>
      </c>
      <c r="H62">
        <v>26.503</v>
      </c>
      <c r="I62">
        <v>25.981000000000002</v>
      </c>
      <c r="J62">
        <v>28.542000000000002</v>
      </c>
      <c r="K62">
        <v>30.771000000000001</v>
      </c>
      <c r="L62">
        <v>33.664000000000001</v>
      </c>
      <c r="M62">
        <v>29.45</v>
      </c>
      <c r="N62">
        <v>26.75</v>
      </c>
      <c r="O62" s="1">
        <v>26.187000000000001</v>
      </c>
      <c r="P62" s="1">
        <v>26.236000000000001</v>
      </c>
      <c r="Q62">
        <f t="shared" si="1"/>
        <v>28.142454545454545</v>
      </c>
    </row>
    <row r="63" spans="1:17" x14ac:dyDescent="0.35">
      <c r="A63" t="s">
        <v>29</v>
      </c>
      <c r="B63" t="s">
        <v>240</v>
      </c>
      <c r="C63" t="s">
        <v>7</v>
      </c>
      <c r="D63" t="s">
        <v>10</v>
      </c>
      <c r="E63" t="s">
        <v>11</v>
      </c>
      <c r="F63">
        <v>9.7560000000000002</v>
      </c>
      <c r="G63">
        <v>7.1870000000000003</v>
      </c>
      <c r="H63">
        <v>7.46</v>
      </c>
      <c r="I63">
        <v>5.6280000000000001</v>
      </c>
      <c r="J63">
        <v>7.5490000000000004</v>
      </c>
      <c r="K63">
        <v>9.3049999999999997</v>
      </c>
      <c r="L63">
        <v>11.28</v>
      </c>
      <c r="M63">
        <v>11.364000000000001</v>
      </c>
      <c r="N63">
        <v>9.8239999999999998</v>
      </c>
      <c r="O63" s="1">
        <v>9.3810000000000002</v>
      </c>
      <c r="P63" s="1">
        <v>9.2149999999999999</v>
      </c>
      <c r="Q63">
        <f t="shared" si="1"/>
        <v>8.9044545454545467</v>
      </c>
    </row>
    <row r="64" spans="1:17" x14ac:dyDescent="0.35">
      <c r="A64" t="s">
        <v>29</v>
      </c>
      <c r="B64" t="s">
        <v>240</v>
      </c>
      <c r="C64" t="s">
        <v>14</v>
      </c>
      <c r="D64" t="s">
        <v>8</v>
      </c>
      <c r="E64" t="s">
        <v>9</v>
      </c>
      <c r="F64">
        <v>12.119</v>
      </c>
      <c r="G64">
        <v>11.324999999999999</v>
      </c>
      <c r="H64">
        <v>11.288</v>
      </c>
      <c r="I64">
        <v>9.7870000000000008</v>
      </c>
      <c r="J64">
        <v>11.696999999999999</v>
      </c>
      <c r="K64">
        <v>13.414</v>
      </c>
      <c r="L64">
        <v>15.305</v>
      </c>
      <c r="M64">
        <v>14.02</v>
      </c>
      <c r="N64">
        <v>12.464</v>
      </c>
      <c r="O64" s="1">
        <v>11.861000000000001</v>
      </c>
      <c r="P64" s="1">
        <v>11.698</v>
      </c>
      <c r="Q64">
        <f t="shared" si="1"/>
        <v>12.270727272727273</v>
      </c>
    </row>
    <row r="65" spans="1:17" x14ac:dyDescent="0.35">
      <c r="A65" t="s">
        <v>29</v>
      </c>
      <c r="B65" t="s">
        <v>240</v>
      </c>
      <c r="C65" t="s">
        <v>14</v>
      </c>
      <c r="D65" t="s">
        <v>10</v>
      </c>
      <c r="E65" t="s">
        <v>11</v>
      </c>
      <c r="F65">
        <v>2.4990000000000001</v>
      </c>
      <c r="G65">
        <v>3.6840000000000002</v>
      </c>
      <c r="H65">
        <v>2.4089999999999998</v>
      </c>
      <c r="I65">
        <v>3.157</v>
      </c>
      <c r="J65">
        <v>3.5489999999999999</v>
      </c>
      <c r="K65">
        <v>3.831</v>
      </c>
      <c r="L65">
        <v>4.8869999999999996</v>
      </c>
      <c r="M65">
        <v>4.8079999999999998</v>
      </c>
      <c r="N65">
        <v>3.8380000000000001</v>
      </c>
      <c r="O65" s="1">
        <v>3.5609999999999999</v>
      </c>
      <c r="P65" s="1">
        <v>3.4790000000000001</v>
      </c>
      <c r="Q65">
        <f t="shared" si="1"/>
        <v>3.6092727272727272</v>
      </c>
    </row>
    <row r="66" spans="1:17" x14ac:dyDescent="0.35">
      <c r="A66" t="s">
        <v>30</v>
      </c>
      <c r="B66" t="s">
        <v>230</v>
      </c>
      <c r="C66" t="s">
        <v>7</v>
      </c>
      <c r="D66" t="s">
        <v>8</v>
      </c>
      <c r="E66" t="s">
        <v>9</v>
      </c>
      <c r="F66">
        <v>4.8070000000000004</v>
      </c>
      <c r="G66">
        <v>4.8659999999999997</v>
      </c>
      <c r="H66">
        <v>4.9690000000000003</v>
      </c>
      <c r="I66">
        <v>4.9000000000000004</v>
      </c>
      <c r="J66">
        <v>4.532</v>
      </c>
      <c r="K66">
        <v>4.3739999999999997</v>
      </c>
      <c r="L66">
        <v>5.1479999999999997</v>
      </c>
      <c r="M66">
        <v>5.0609999999999999</v>
      </c>
      <c r="N66">
        <v>4.6189999999999998</v>
      </c>
      <c r="O66" s="1">
        <v>4.4320000000000004</v>
      </c>
      <c r="P66" s="1">
        <v>4.3609999999999998</v>
      </c>
      <c r="Q66">
        <f t="shared" si="1"/>
        <v>4.7335454545454549</v>
      </c>
    </row>
    <row r="67" spans="1:17" x14ac:dyDescent="0.35">
      <c r="A67" t="s">
        <v>30</v>
      </c>
      <c r="B67" t="s">
        <v>230</v>
      </c>
      <c r="C67" t="s">
        <v>7</v>
      </c>
      <c r="D67" t="s">
        <v>10</v>
      </c>
      <c r="E67" t="s">
        <v>11</v>
      </c>
      <c r="F67">
        <v>1.276</v>
      </c>
      <c r="G67">
        <v>1.296</v>
      </c>
      <c r="H67">
        <v>1.3440000000000001</v>
      </c>
      <c r="I67">
        <v>1.276</v>
      </c>
      <c r="J67">
        <v>1.036</v>
      </c>
      <c r="K67">
        <v>0.95199999999999996</v>
      </c>
      <c r="L67">
        <v>1.02</v>
      </c>
      <c r="M67">
        <v>1.2949999999999999</v>
      </c>
      <c r="N67">
        <v>1.0680000000000001</v>
      </c>
      <c r="O67" s="1">
        <v>1.0329999999999999</v>
      </c>
      <c r="P67" s="1">
        <v>1.0129999999999999</v>
      </c>
      <c r="Q67">
        <f t="shared" si="1"/>
        <v>1.1462727272727271</v>
      </c>
    </row>
    <row r="68" spans="1:17" x14ac:dyDescent="0.35">
      <c r="A68" t="s">
        <v>30</v>
      </c>
      <c r="B68" t="s">
        <v>230</v>
      </c>
      <c r="C68" t="s">
        <v>14</v>
      </c>
      <c r="D68" t="s">
        <v>8</v>
      </c>
      <c r="E68" t="s">
        <v>9</v>
      </c>
      <c r="F68">
        <v>3.9380000000000002</v>
      </c>
      <c r="G68">
        <v>3.8490000000000002</v>
      </c>
      <c r="H68">
        <v>3.77</v>
      </c>
      <c r="I68">
        <v>3.5619999999999998</v>
      </c>
      <c r="J68">
        <v>3.1709999999999998</v>
      </c>
      <c r="K68">
        <v>3.0720000000000001</v>
      </c>
      <c r="L68">
        <v>3.4449999999999998</v>
      </c>
      <c r="M68">
        <v>3.5750000000000002</v>
      </c>
      <c r="N68">
        <v>3.2</v>
      </c>
      <c r="O68" s="1">
        <v>3.032</v>
      </c>
      <c r="P68" s="1">
        <v>2.976</v>
      </c>
      <c r="Q68">
        <f t="shared" si="1"/>
        <v>3.417272727272727</v>
      </c>
    </row>
    <row r="69" spans="1:17" x14ac:dyDescent="0.35">
      <c r="A69" t="s">
        <v>30</v>
      </c>
      <c r="B69" t="s">
        <v>230</v>
      </c>
      <c r="C69" t="s">
        <v>14</v>
      </c>
      <c r="D69" t="s">
        <v>10</v>
      </c>
      <c r="E69" t="s">
        <v>11</v>
      </c>
      <c r="F69">
        <v>1.0880000000000001</v>
      </c>
      <c r="G69">
        <v>1.1200000000000001</v>
      </c>
      <c r="H69">
        <v>1.1819999999999999</v>
      </c>
      <c r="I69">
        <v>1.121</v>
      </c>
      <c r="J69">
        <v>0.88300000000000001</v>
      </c>
      <c r="K69">
        <v>0.79900000000000004</v>
      </c>
      <c r="L69">
        <v>1.0589999999999999</v>
      </c>
      <c r="M69">
        <v>1.1879999999999999</v>
      </c>
      <c r="N69">
        <v>0.88900000000000001</v>
      </c>
      <c r="O69" s="1">
        <v>0.84599999999999997</v>
      </c>
      <c r="P69" s="1">
        <v>0.81799999999999995</v>
      </c>
      <c r="Q69">
        <f t="shared" si="1"/>
        <v>0.99936363636363634</v>
      </c>
    </row>
    <row r="70" spans="1:17" x14ac:dyDescent="0.35">
      <c r="A70" t="s">
        <v>31</v>
      </c>
      <c r="B70" t="s">
        <v>233</v>
      </c>
      <c r="C70" t="s">
        <v>7</v>
      </c>
      <c r="D70" t="s">
        <v>8</v>
      </c>
      <c r="E70" t="s">
        <v>9</v>
      </c>
      <c r="F70">
        <v>9.8260000000000005</v>
      </c>
      <c r="G70">
        <v>12.423</v>
      </c>
      <c r="H70">
        <v>13.468</v>
      </c>
      <c r="I70">
        <v>14.518000000000001</v>
      </c>
      <c r="J70">
        <v>15.571</v>
      </c>
      <c r="K70">
        <v>13.387</v>
      </c>
      <c r="L70">
        <v>24.736000000000001</v>
      </c>
      <c r="M70">
        <v>23.881</v>
      </c>
      <c r="N70">
        <v>33.555</v>
      </c>
      <c r="O70" s="1">
        <v>32.987000000000002</v>
      </c>
      <c r="P70" s="1">
        <v>32.804000000000002</v>
      </c>
      <c r="Q70">
        <f t="shared" si="1"/>
        <v>20.650545454545455</v>
      </c>
    </row>
    <row r="71" spans="1:17" x14ac:dyDescent="0.35">
      <c r="A71" t="s">
        <v>31</v>
      </c>
      <c r="B71" t="s">
        <v>233</v>
      </c>
      <c r="C71" t="s">
        <v>7</v>
      </c>
      <c r="D71" t="s">
        <v>10</v>
      </c>
      <c r="E71" t="s">
        <v>11</v>
      </c>
      <c r="F71">
        <v>2.4710000000000001</v>
      </c>
      <c r="G71">
        <v>1.52</v>
      </c>
      <c r="H71">
        <v>1.905</v>
      </c>
      <c r="I71">
        <v>2.2970000000000002</v>
      </c>
      <c r="J71">
        <v>2.6949999999999998</v>
      </c>
      <c r="K71">
        <v>1.9670000000000001</v>
      </c>
      <c r="L71">
        <v>3.6539999999999999</v>
      </c>
      <c r="M71">
        <v>4</v>
      </c>
      <c r="N71">
        <v>4.9640000000000004</v>
      </c>
      <c r="O71" s="1">
        <v>5.266</v>
      </c>
      <c r="P71" s="1">
        <v>5.44</v>
      </c>
      <c r="Q71">
        <f t="shared" si="1"/>
        <v>3.2889999999999997</v>
      </c>
    </row>
    <row r="72" spans="1:17" x14ac:dyDescent="0.35">
      <c r="A72" t="s">
        <v>31</v>
      </c>
      <c r="B72" t="s">
        <v>233</v>
      </c>
      <c r="C72" t="s">
        <v>14</v>
      </c>
      <c r="D72" t="s">
        <v>8</v>
      </c>
      <c r="E72" t="s">
        <v>9</v>
      </c>
      <c r="F72">
        <v>8.2569999999999997</v>
      </c>
      <c r="G72">
        <v>7.9930000000000003</v>
      </c>
      <c r="H72">
        <v>10.182</v>
      </c>
      <c r="I72">
        <v>12.491</v>
      </c>
      <c r="J72">
        <v>14.939</v>
      </c>
      <c r="K72">
        <v>9.8130000000000006</v>
      </c>
      <c r="L72">
        <v>19.195</v>
      </c>
      <c r="M72">
        <v>17.172999999999998</v>
      </c>
      <c r="N72">
        <v>25.472999999999999</v>
      </c>
      <c r="O72" s="1">
        <v>25.725000000000001</v>
      </c>
      <c r="P72" s="1">
        <v>26.148</v>
      </c>
      <c r="Q72">
        <f t="shared" si="1"/>
        <v>16.126272727272728</v>
      </c>
    </row>
    <row r="73" spans="1:17" x14ac:dyDescent="0.35">
      <c r="A73" t="s">
        <v>31</v>
      </c>
      <c r="B73" t="s">
        <v>233</v>
      </c>
      <c r="C73" t="s">
        <v>14</v>
      </c>
      <c r="D73" t="s">
        <v>10</v>
      </c>
      <c r="E73" t="s">
        <v>11</v>
      </c>
      <c r="F73">
        <v>1.22</v>
      </c>
      <c r="G73">
        <v>1.097</v>
      </c>
      <c r="H73">
        <v>1.17</v>
      </c>
      <c r="I73">
        <v>1.26</v>
      </c>
      <c r="J73">
        <v>1.361</v>
      </c>
      <c r="K73">
        <v>1.5349999999999999</v>
      </c>
      <c r="L73">
        <v>2.8010000000000002</v>
      </c>
      <c r="M73">
        <v>2.4780000000000002</v>
      </c>
      <c r="N73">
        <v>2.641</v>
      </c>
      <c r="O73" s="1">
        <v>2.7719999999999998</v>
      </c>
      <c r="P73" s="1">
        <v>2.855</v>
      </c>
      <c r="Q73">
        <f t="shared" si="1"/>
        <v>1.9263636363636361</v>
      </c>
    </row>
    <row r="74" spans="1:17" x14ac:dyDescent="0.35">
      <c r="A74" t="s">
        <v>32</v>
      </c>
      <c r="B74" t="s">
        <v>169</v>
      </c>
      <c r="C74" t="s">
        <v>7</v>
      </c>
      <c r="D74" t="s">
        <v>8</v>
      </c>
      <c r="E74" t="s">
        <v>9</v>
      </c>
      <c r="F74">
        <v>6.9260000000000002</v>
      </c>
      <c r="G74">
        <v>8.4860000000000007</v>
      </c>
      <c r="H74">
        <v>7.734</v>
      </c>
      <c r="I74">
        <v>7.5949999999999998</v>
      </c>
      <c r="J74">
        <v>6.891</v>
      </c>
      <c r="K74">
        <v>7.6440000000000001</v>
      </c>
      <c r="L74">
        <v>16.073</v>
      </c>
      <c r="M74">
        <v>8.9079999999999995</v>
      </c>
      <c r="N74">
        <v>6.9080000000000004</v>
      </c>
      <c r="O74" s="1">
        <v>7.875</v>
      </c>
      <c r="P74" s="1">
        <v>8.1709999999999994</v>
      </c>
      <c r="Q74">
        <f t="shared" si="1"/>
        <v>8.4737272727272721</v>
      </c>
    </row>
    <row r="75" spans="1:17" x14ac:dyDescent="0.35">
      <c r="A75" t="s">
        <v>32</v>
      </c>
      <c r="B75" t="s">
        <v>169</v>
      </c>
      <c r="C75" t="s">
        <v>7</v>
      </c>
      <c r="D75" t="s">
        <v>10</v>
      </c>
      <c r="E75" t="s">
        <v>11</v>
      </c>
      <c r="F75">
        <v>1.823</v>
      </c>
      <c r="G75">
        <v>2.7480000000000002</v>
      </c>
      <c r="H75">
        <v>3.198</v>
      </c>
      <c r="I75">
        <v>3.2589999999999999</v>
      </c>
      <c r="J75">
        <v>2.823</v>
      </c>
      <c r="K75">
        <v>3.1429999999999998</v>
      </c>
      <c r="L75">
        <v>8.3350000000000009</v>
      </c>
      <c r="M75">
        <v>4.984</v>
      </c>
      <c r="N75">
        <v>3.64</v>
      </c>
      <c r="O75" s="1">
        <v>4.1529999999999996</v>
      </c>
      <c r="P75" s="1">
        <v>4.2009999999999996</v>
      </c>
      <c r="Q75">
        <f t="shared" si="1"/>
        <v>3.8460909090909094</v>
      </c>
    </row>
    <row r="76" spans="1:17" x14ac:dyDescent="0.35">
      <c r="A76" t="s">
        <v>32</v>
      </c>
      <c r="B76" t="s">
        <v>169</v>
      </c>
      <c r="C76" t="s">
        <v>14</v>
      </c>
      <c r="D76" t="s">
        <v>8</v>
      </c>
      <c r="E76" t="s">
        <v>9</v>
      </c>
      <c r="F76">
        <v>2.9889999999999999</v>
      </c>
      <c r="G76">
        <v>5.75</v>
      </c>
      <c r="H76">
        <v>6.0640000000000001</v>
      </c>
      <c r="I76">
        <v>5.9370000000000003</v>
      </c>
      <c r="J76">
        <v>6.6449999999999996</v>
      </c>
      <c r="K76">
        <v>6.4930000000000003</v>
      </c>
      <c r="L76">
        <v>14.875999999999999</v>
      </c>
      <c r="M76">
        <v>8.1010000000000009</v>
      </c>
      <c r="N76">
        <v>5.7720000000000002</v>
      </c>
      <c r="O76" s="1">
        <v>6.6440000000000001</v>
      </c>
      <c r="P76" s="1">
        <v>6.7279999999999998</v>
      </c>
      <c r="Q76">
        <f t="shared" si="1"/>
        <v>6.9089999999999998</v>
      </c>
    </row>
    <row r="77" spans="1:17" x14ac:dyDescent="0.35">
      <c r="A77" t="s">
        <v>32</v>
      </c>
      <c r="B77" t="s">
        <v>169</v>
      </c>
      <c r="C77" t="s">
        <v>14</v>
      </c>
      <c r="D77" t="s">
        <v>10</v>
      </c>
      <c r="E77" t="s">
        <v>11</v>
      </c>
      <c r="F77">
        <v>0.91300000000000003</v>
      </c>
      <c r="G77">
        <v>1.8440000000000001</v>
      </c>
      <c r="H77">
        <v>2.4020000000000001</v>
      </c>
      <c r="I77">
        <v>2.7349999999999999</v>
      </c>
      <c r="J77">
        <v>2.653</v>
      </c>
      <c r="K77">
        <v>2.681</v>
      </c>
      <c r="L77">
        <v>4.3360000000000003</v>
      </c>
      <c r="M77">
        <v>3.8879999999999999</v>
      </c>
      <c r="N77">
        <v>2.5089999999999999</v>
      </c>
      <c r="O77" s="1">
        <v>2.8490000000000002</v>
      </c>
      <c r="P77" s="1">
        <v>2.8849999999999998</v>
      </c>
      <c r="Q77">
        <f t="shared" si="1"/>
        <v>2.6995454545454547</v>
      </c>
    </row>
    <row r="78" spans="1:17" x14ac:dyDescent="0.35">
      <c r="A78" t="s">
        <v>33</v>
      </c>
      <c r="B78" t="s">
        <v>237</v>
      </c>
      <c r="C78" t="s">
        <v>7</v>
      </c>
      <c r="D78" t="s">
        <v>8</v>
      </c>
      <c r="E78" t="s">
        <v>9</v>
      </c>
      <c r="F78">
        <v>65.739999999999995</v>
      </c>
      <c r="G78">
        <v>67.614999999999995</v>
      </c>
      <c r="H78">
        <v>59.134999999999998</v>
      </c>
      <c r="I78">
        <v>51.238</v>
      </c>
      <c r="J78">
        <v>45.831000000000003</v>
      </c>
      <c r="K78">
        <v>37.534999999999997</v>
      </c>
      <c r="L78">
        <v>43.152000000000001</v>
      </c>
      <c r="M78">
        <v>40.96</v>
      </c>
      <c r="N78">
        <v>38.176000000000002</v>
      </c>
      <c r="O78" s="1">
        <v>36.195</v>
      </c>
      <c r="P78" s="1">
        <v>34.572000000000003</v>
      </c>
      <c r="Q78">
        <f t="shared" si="1"/>
        <v>47.286272727272717</v>
      </c>
    </row>
    <row r="79" spans="1:17" x14ac:dyDescent="0.35">
      <c r="A79" t="s">
        <v>33</v>
      </c>
      <c r="B79" t="s">
        <v>237</v>
      </c>
      <c r="C79" t="s">
        <v>7</v>
      </c>
      <c r="D79" t="s">
        <v>10</v>
      </c>
      <c r="E79" t="s">
        <v>11</v>
      </c>
      <c r="F79">
        <v>27.498999999999999</v>
      </c>
      <c r="G79">
        <v>26.651</v>
      </c>
      <c r="H79">
        <v>27.331</v>
      </c>
      <c r="I79">
        <v>20.396000000000001</v>
      </c>
      <c r="J79">
        <v>17.864000000000001</v>
      </c>
      <c r="K79">
        <v>16.564</v>
      </c>
      <c r="L79">
        <v>15.978</v>
      </c>
      <c r="M79">
        <v>16.234000000000002</v>
      </c>
      <c r="N79">
        <v>13.891</v>
      </c>
      <c r="O79" s="1">
        <v>12.987</v>
      </c>
      <c r="P79" s="1">
        <v>12.519</v>
      </c>
      <c r="Q79">
        <f t="shared" si="1"/>
        <v>18.90127272727273</v>
      </c>
    </row>
    <row r="80" spans="1:17" x14ac:dyDescent="0.35">
      <c r="A80" t="s">
        <v>33</v>
      </c>
      <c r="B80" t="s">
        <v>237</v>
      </c>
      <c r="C80" t="s">
        <v>14</v>
      </c>
      <c r="D80" t="s">
        <v>8</v>
      </c>
      <c r="E80" t="s">
        <v>9</v>
      </c>
      <c r="F80">
        <v>61.838000000000001</v>
      </c>
      <c r="G80">
        <v>60.466999999999999</v>
      </c>
      <c r="H80">
        <v>52.954000000000001</v>
      </c>
      <c r="I80">
        <v>43.896999999999998</v>
      </c>
      <c r="J80">
        <v>35.984999999999999</v>
      </c>
      <c r="K80">
        <v>31.632000000000001</v>
      </c>
      <c r="L80">
        <v>32.837000000000003</v>
      </c>
      <c r="M80">
        <v>31.971</v>
      </c>
      <c r="N80">
        <v>28.193999999999999</v>
      </c>
      <c r="O80" s="1">
        <v>26.402000000000001</v>
      </c>
      <c r="P80" s="1">
        <v>25.978000000000002</v>
      </c>
      <c r="Q80">
        <f t="shared" si="1"/>
        <v>39.286818181818184</v>
      </c>
    </row>
    <row r="81" spans="1:17" x14ac:dyDescent="0.35">
      <c r="A81" t="s">
        <v>33</v>
      </c>
      <c r="B81" t="s">
        <v>237</v>
      </c>
      <c r="C81" t="s">
        <v>14</v>
      </c>
      <c r="D81" t="s">
        <v>10</v>
      </c>
      <c r="E81" t="s">
        <v>11</v>
      </c>
      <c r="F81">
        <v>21.256</v>
      </c>
      <c r="G81">
        <v>21.65</v>
      </c>
      <c r="H81">
        <v>19.105</v>
      </c>
      <c r="I81">
        <v>15.987</v>
      </c>
      <c r="J81">
        <v>15.054</v>
      </c>
      <c r="K81">
        <v>11.685</v>
      </c>
      <c r="L81">
        <v>12.304</v>
      </c>
      <c r="M81">
        <v>10.803000000000001</v>
      </c>
      <c r="N81">
        <v>9.2590000000000003</v>
      </c>
      <c r="O81" s="1">
        <v>8.6029999999999998</v>
      </c>
      <c r="P81" s="1">
        <v>8.5589999999999993</v>
      </c>
      <c r="Q81">
        <f t="shared" si="1"/>
        <v>14.02409090909091</v>
      </c>
    </row>
    <row r="82" spans="1:17" x14ac:dyDescent="0.35">
      <c r="A82" t="s">
        <v>34</v>
      </c>
      <c r="B82" t="s">
        <v>230</v>
      </c>
      <c r="C82" t="s">
        <v>7</v>
      </c>
      <c r="D82" t="s">
        <v>8</v>
      </c>
      <c r="E82" t="s">
        <v>9</v>
      </c>
      <c r="F82">
        <v>38.784999999999997</v>
      </c>
      <c r="G82">
        <v>38.354999999999997</v>
      </c>
      <c r="H82">
        <v>37.798999999999999</v>
      </c>
      <c r="I82">
        <v>37.036999999999999</v>
      </c>
      <c r="J82">
        <v>35.581000000000003</v>
      </c>
      <c r="K82">
        <v>34.908000000000001</v>
      </c>
      <c r="L82">
        <v>44.195999999999998</v>
      </c>
      <c r="M82">
        <v>50.665999999999997</v>
      </c>
      <c r="N82">
        <v>50.835999999999999</v>
      </c>
      <c r="O82" s="1">
        <v>49.695999999999998</v>
      </c>
      <c r="P82" s="1">
        <v>48.526000000000003</v>
      </c>
      <c r="Q82">
        <f t="shared" si="1"/>
        <v>42.398636363636371</v>
      </c>
    </row>
    <row r="83" spans="1:17" x14ac:dyDescent="0.35">
      <c r="A83" t="s">
        <v>34</v>
      </c>
      <c r="B83" t="s">
        <v>230</v>
      </c>
      <c r="C83" t="s">
        <v>7</v>
      </c>
      <c r="D83" t="s">
        <v>10</v>
      </c>
      <c r="E83" t="s">
        <v>11</v>
      </c>
      <c r="F83">
        <v>17.548999999999999</v>
      </c>
      <c r="G83">
        <v>18.189</v>
      </c>
      <c r="H83">
        <v>18.783000000000001</v>
      </c>
      <c r="I83">
        <v>19.265999999999998</v>
      </c>
      <c r="J83">
        <v>19.274999999999999</v>
      </c>
      <c r="K83">
        <v>19.827999999999999</v>
      </c>
      <c r="L83">
        <v>18.934000000000001</v>
      </c>
      <c r="M83">
        <v>21.594000000000001</v>
      </c>
      <c r="N83">
        <v>21.477</v>
      </c>
      <c r="O83" s="1">
        <v>21.785</v>
      </c>
      <c r="P83" s="1">
        <v>21.928000000000001</v>
      </c>
      <c r="Q83">
        <f t="shared" si="1"/>
        <v>19.873454545454546</v>
      </c>
    </row>
    <row r="84" spans="1:17" x14ac:dyDescent="0.35">
      <c r="A84" t="s">
        <v>34</v>
      </c>
      <c r="B84" t="s">
        <v>230</v>
      </c>
      <c r="C84" t="s">
        <v>14</v>
      </c>
      <c r="D84" t="s">
        <v>8</v>
      </c>
      <c r="E84" t="s">
        <v>9</v>
      </c>
      <c r="F84">
        <v>31.300999999999998</v>
      </c>
      <c r="G84">
        <v>32.384999999999998</v>
      </c>
      <c r="H84">
        <v>33.421999999999997</v>
      </c>
      <c r="I84">
        <v>34.319000000000003</v>
      </c>
      <c r="J84">
        <v>34.539000000000001</v>
      </c>
      <c r="K84">
        <v>35.579000000000001</v>
      </c>
      <c r="L84">
        <v>39.341999999999999</v>
      </c>
      <c r="M84">
        <v>39.017000000000003</v>
      </c>
      <c r="N84">
        <v>37.345999999999997</v>
      </c>
      <c r="O84" s="1">
        <v>38.630000000000003</v>
      </c>
      <c r="P84" s="1">
        <v>39.253</v>
      </c>
      <c r="Q84">
        <f t="shared" si="1"/>
        <v>35.921181818181815</v>
      </c>
    </row>
    <row r="85" spans="1:17" x14ac:dyDescent="0.35">
      <c r="A85" t="s">
        <v>34</v>
      </c>
      <c r="B85" t="s">
        <v>230</v>
      </c>
      <c r="C85" t="s">
        <v>14</v>
      </c>
      <c r="D85" t="s">
        <v>10</v>
      </c>
      <c r="E85" t="s">
        <v>11</v>
      </c>
      <c r="F85">
        <v>12.367000000000001</v>
      </c>
      <c r="G85">
        <v>13.025</v>
      </c>
      <c r="H85">
        <v>13.669</v>
      </c>
      <c r="I85">
        <v>14.247</v>
      </c>
      <c r="J85">
        <v>14.46</v>
      </c>
      <c r="K85">
        <v>15.122999999999999</v>
      </c>
      <c r="L85">
        <v>15.89</v>
      </c>
      <c r="M85">
        <v>16.832000000000001</v>
      </c>
      <c r="N85">
        <v>18.294</v>
      </c>
      <c r="O85" s="1">
        <v>17.951000000000001</v>
      </c>
      <c r="P85" s="1">
        <v>17.602</v>
      </c>
      <c r="Q85">
        <f t="shared" si="1"/>
        <v>15.405454545454546</v>
      </c>
    </row>
    <row r="86" spans="1:17" x14ac:dyDescent="0.35">
      <c r="A86" t="s">
        <v>35</v>
      </c>
      <c r="B86" t="s">
        <v>169</v>
      </c>
      <c r="C86" t="s">
        <v>7</v>
      </c>
      <c r="D86" t="s">
        <v>8</v>
      </c>
      <c r="E86" t="s">
        <v>9</v>
      </c>
      <c r="F86">
        <v>18.881</v>
      </c>
      <c r="G86">
        <v>23.632999999999999</v>
      </c>
      <c r="H86">
        <v>30.945</v>
      </c>
      <c r="I86">
        <v>33.058999999999997</v>
      </c>
      <c r="J86">
        <v>32.167000000000002</v>
      </c>
      <c r="K86">
        <v>31.846</v>
      </c>
      <c r="L86">
        <v>35.295000000000002</v>
      </c>
      <c r="M86">
        <v>33.496000000000002</v>
      </c>
      <c r="N86">
        <v>24.617999999999999</v>
      </c>
      <c r="O86" s="1">
        <v>20.606999999999999</v>
      </c>
      <c r="P86" s="1">
        <v>20.981000000000002</v>
      </c>
      <c r="Q86">
        <f t="shared" si="1"/>
        <v>27.775272727272728</v>
      </c>
    </row>
    <row r="87" spans="1:17" x14ac:dyDescent="0.35">
      <c r="A87" t="s">
        <v>35</v>
      </c>
      <c r="B87" t="s">
        <v>169</v>
      </c>
      <c r="C87" t="s">
        <v>7</v>
      </c>
      <c r="D87" t="s">
        <v>10</v>
      </c>
      <c r="E87" t="s">
        <v>11</v>
      </c>
      <c r="F87">
        <v>5.8650000000000002</v>
      </c>
      <c r="G87">
        <v>7.3029999999999999</v>
      </c>
      <c r="H87">
        <v>9.6880000000000006</v>
      </c>
      <c r="I87">
        <v>10.807</v>
      </c>
      <c r="J87">
        <v>10.544</v>
      </c>
      <c r="K87">
        <v>10.571999999999999</v>
      </c>
      <c r="L87">
        <v>12.409000000000001</v>
      </c>
      <c r="M87">
        <v>12.882</v>
      </c>
      <c r="N87">
        <v>8.8369999999999997</v>
      </c>
      <c r="O87" s="1">
        <v>7.25</v>
      </c>
      <c r="P87" s="1">
        <v>7.0209999999999999</v>
      </c>
      <c r="Q87">
        <f t="shared" si="1"/>
        <v>9.3798181818181838</v>
      </c>
    </row>
    <row r="88" spans="1:17" x14ac:dyDescent="0.35">
      <c r="A88" t="s">
        <v>35</v>
      </c>
      <c r="B88" t="s">
        <v>169</v>
      </c>
      <c r="C88" t="s">
        <v>14</v>
      </c>
      <c r="D88" t="s">
        <v>8</v>
      </c>
      <c r="E88" t="s">
        <v>9</v>
      </c>
      <c r="F88">
        <v>12.957000000000001</v>
      </c>
      <c r="G88">
        <v>16.369</v>
      </c>
      <c r="H88">
        <v>23.181000000000001</v>
      </c>
      <c r="I88">
        <v>25.001000000000001</v>
      </c>
      <c r="J88">
        <v>24.596</v>
      </c>
      <c r="K88">
        <v>23.295000000000002</v>
      </c>
      <c r="L88">
        <v>26.446999999999999</v>
      </c>
      <c r="M88">
        <v>24.196999999999999</v>
      </c>
      <c r="N88">
        <v>17.616</v>
      </c>
      <c r="O88" s="1">
        <v>15.507999999999999</v>
      </c>
      <c r="P88" s="1">
        <v>15.840999999999999</v>
      </c>
      <c r="Q88">
        <f t="shared" ref="Q88:Q130" si="2">AVERAGE(F88:P88)</f>
        <v>20.455272727272728</v>
      </c>
    </row>
    <row r="89" spans="1:17" x14ac:dyDescent="0.35">
      <c r="A89" t="s">
        <v>35</v>
      </c>
      <c r="B89" t="s">
        <v>169</v>
      </c>
      <c r="C89" t="s">
        <v>14</v>
      </c>
      <c r="D89" t="s">
        <v>10</v>
      </c>
      <c r="E89" t="s">
        <v>11</v>
      </c>
      <c r="F89">
        <v>3.8860000000000001</v>
      </c>
      <c r="G89">
        <v>5.1379999999999999</v>
      </c>
      <c r="H89">
        <v>7.1580000000000004</v>
      </c>
      <c r="I89">
        <v>8.15</v>
      </c>
      <c r="J89">
        <v>7.7140000000000004</v>
      </c>
      <c r="K89">
        <v>7.2279999999999998</v>
      </c>
      <c r="L89">
        <v>8.8360000000000003</v>
      </c>
      <c r="M89">
        <v>7.9370000000000003</v>
      </c>
      <c r="N89">
        <v>5.4249999999999998</v>
      </c>
      <c r="O89" s="1">
        <v>4.8040000000000003</v>
      </c>
      <c r="P89" s="1">
        <v>4.5990000000000002</v>
      </c>
      <c r="Q89">
        <f t="shared" si="2"/>
        <v>6.4431818181818183</v>
      </c>
    </row>
    <row r="90" spans="1:17" x14ac:dyDescent="0.35">
      <c r="A90" t="s">
        <v>36</v>
      </c>
      <c r="B90" t="s">
        <v>233</v>
      </c>
      <c r="C90" t="s">
        <v>7</v>
      </c>
      <c r="D90" t="s">
        <v>8</v>
      </c>
      <c r="E90" t="s">
        <v>9</v>
      </c>
      <c r="F90">
        <v>26.157</v>
      </c>
      <c r="G90">
        <v>27.434000000000001</v>
      </c>
      <c r="H90">
        <v>28.620999999999999</v>
      </c>
      <c r="I90">
        <v>29.722000000000001</v>
      </c>
      <c r="J90">
        <v>32.978000000000002</v>
      </c>
      <c r="K90">
        <v>24.245999999999999</v>
      </c>
      <c r="L90">
        <v>33.654000000000003</v>
      </c>
      <c r="M90">
        <v>23.132000000000001</v>
      </c>
      <c r="N90">
        <v>23.916</v>
      </c>
      <c r="O90" s="1">
        <v>23.425000000000001</v>
      </c>
      <c r="P90" s="1">
        <v>22.853999999999999</v>
      </c>
      <c r="Q90">
        <f t="shared" si="2"/>
        <v>26.921727272727274</v>
      </c>
    </row>
    <row r="91" spans="1:17" x14ac:dyDescent="0.35">
      <c r="A91" t="s">
        <v>36</v>
      </c>
      <c r="B91" t="s">
        <v>233</v>
      </c>
      <c r="C91" t="s">
        <v>7</v>
      </c>
      <c r="D91" t="s">
        <v>10</v>
      </c>
      <c r="E91" t="s">
        <v>11</v>
      </c>
      <c r="F91">
        <v>4.6500000000000004</v>
      </c>
      <c r="G91">
        <v>5.3890000000000002</v>
      </c>
      <c r="H91">
        <v>6.1360000000000001</v>
      </c>
      <c r="I91">
        <v>6.883</v>
      </c>
      <c r="J91">
        <v>6.6349999999999998</v>
      </c>
      <c r="K91">
        <v>5.6529999999999996</v>
      </c>
      <c r="L91">
        <v>5.5880000000000001</v>
      </c>
      <c r="M91">
        <v>4.2489999999999997</v>
      </c>
      <c r="N91">
        <v>3.7309999999999999</v>
      </c>
      <c r="O91" s="1">
        <v>3.8490000000000002</v>
      </c>
      <c r="P91" s="1">
        <v>3.8180000000000001</v>
      </c>
      <c r="Q91">
        <f t="shared" si="2"/>
        <v>5.1437272727272729</v>
      </c>
    </row>
    <row r="92" spans="1:17" x14ac:dyDescent="0.35">
      <c r="A92" t="s">
        <v>36</v>
      </c>
      <c r="B92" t="s">
        <v>233</v>
      </c>
      <c r="C92" t="s">
        <v>14</v>
      </c>
      <c r="D92" t="s">
        <v>8</v>
      </c>
      <c r="E92" t="s">
        <v>9</v>
      </c>
      <c r="F92">
        <v>23.042999999999999</v>
      </c>
      <c r="G92">
        <v>25.286000000000001</v>
      </c>
      <c r="H92">
        <v>27.463999999999999</v>
      </c>
      <c r="I92">
        <v>29.596</v>
      </c>
      <c r="J92">
        <v>30.327999999999999</v>
      </c>
      <c r="K92">
        <v>17.986999999999998</v>
      </c>
      <c r="L92">
        <v>23.21</v>
      </c>
      <c r="M92">
        <v>11.994999999999999</v>
      </c>
      <c r="N92">
        <v>11.898999999999999</v>
      </c>
      <c r="O92" s="1">
        <v>12.095000000000001</v>
      </c>
      <c r="P92" s="1">
        <v>12.063000000000001</v>
      </c>
      <c r="Q92">
        <f t="shared" si="2"/>
        <v>20.451454545454546</v>
      </c>
    </row>
    <row r="93" spans="1:17" x14ac:dyDescent="0.35">
      <c r="A93" t="s">
        <v>36</v>
      </c>
      <c r="B93" t="s">
        <v>233</v>
      </c>
      <c r="C93" t="s">
        <v>14</v>
      </c>
      <c r="D93" t="s">
        <v>10</v>
      </c>
      <c r="E93" t="s">
        <v>11</v>
      </c>
      <c r="F93">
        <v>3.39</v>
      </c>
      <c r="G93">
        <v>4.16</v>
      </c>
      <c r="H93">
        <v>4.9340000000000002</v>
      </c>
      <c r="I93">
        <v>5.7069999999999999</v>
      </c>
      <c r="J93">
        <v>4.3630000000000004</v>
      </c>
      <c r="K93">
        <v>3.89</v>
      </c>
      <c r="L93">
        <v>3.9969999999999999</v>
      </c>
      <c r="M93">
        <v>2.7269999999999999</v>
      </c>
      <c r="N93">
        <v>2.218</v>
      </c>
      <c r="O93" s="1">
        <v>2.2269999999999999</v>
      </c>
      <c r="P93" s="1">
        <v>2.1429999999999998</v>
      </c>
      <c r="Q93">
        <f t="shared" si="2"/>
        <v>3.6141818181818177</v>
      </c>
    </row>
    <row r="94" spans="1:17" x14ac:dyDescent="0.35">
      <c r="A94" t="s">
        <v>37</v>
      </c>
      <c r="B94" t="s">
        <v>237</v>
      </c>
      <c r="C94" t="s">
        <v>7</v>
      </c>
      <c r="D94" t="s">
        <v>8</v>
      </c>
      <c r="E94" t="s">
        <v>9</v>
      </c>
      <c r="F94">
        <v>23.753</v>
      </c>
      <c r="G94">
        <v>22.279</v>
      </c>
      <c r="H94">
        <v>16.917000000000002</v>
      </c>
      <c r="I94">
        <v>12.459</v>
      </c>
      <c r="J94">
        <v>11.893000000000001</v>
      </c>
      <c r="K94">
        <v>8.2959999999999994</v>
      </c>
      <c r="L94">
        <v>13.678000000000001</v>
      </c>
      <c r="M94">
        <v>15.340999999999999</v>
      </c>
      <c r="N94">
        <v>10.683999999999999</v>
      </c>
      <c r="O94" s="1">
        <v>7.7549999999999999</v>
      </c>
      <c r="P94" s="1">
        <v>7.2510000000000003</v>
      </c>
      <c r="Q94">
        <f t="shared" si="2"/>
        <v>13.664181818181818</v>
      </c>
    </row>
    <row r="95" spans="1:17" x14ac:dyDescent="0.35">
      <c r="A95" t="s">
        <v>37</v>
      </c>
      <c r="B95" t="s">
        <v>237</v>
      </c>
      <c r="C95" t="s">
        <v>7</v>
      </c>
      <c r="D95" t="s">
        <v>10</v>
      </c>
      <c r="E95" t="s">
        <v>11</v>
      </c>
      <c r="F95">
        <v>9.6850000000000005</v>
      </c>
      <c r="G95">
        <v>7.7480000000000002</v>
      </c>
      <c r="H95">
        <v>6.5309999999999997</v>
      </c>
      <c r="I95">
        <v>5.6479999999999997</v>
      </c>
      <c r="J95">
        <v>4.3639999999999999</v>
      </c>
      <c r="K95">
        <v>3.694</v>
      </c>
      <c r="L95">
        <v>4.4359999999999999</v>
      </c>
      <c r="M95">
        <v>4.7069999999999999</v>
      </c>
      <c r="N95">
        <v>3.819</v>
      </c>
      <c r="O95" s="1">
        <v>4.0090000000000003</v>
      </c>
      <c r="P95" s="1">
        <v>3.762</v>
      </c>
      <c r="Q95">
        <f t="shared" si="2"/>
        <v>5.3093636363636367</v>
      </c>
    </row>
    <row r="96" spans="1:17" x14ac:dyDescent="0.35">
      <c r="A96" t="s">
        <v>37</v>
      </c>
      <c r="B96" t="s">
        <v>237</v>
      </c>
      <c r="C96" t="s">
        <v>14</v>
      </c>
      <c r="D96" t="s">
        <v>8</v>
      </c>
      <c r="E96" t="s">
        <v>9</v>
      </c>
      <c r="F96">
        <v>23.824999999999999</v>
      </c>
      <c r="G96">
        <v>21.263999999999999</v>
      </c>
      <c r="H96">
        <v>17.446000000000002</v>
      </c>
      <c r="I96">
        <v>13.254</v>
      </c>
      <c r="J96">
        <v>13.204000000000001</v>
      </c>
      <c r="K96">
        <v>9.3089999999999993</v>
      </c>
      <c r="L96">
        <v>14.561</v>
      </c>
      <c r="M96">
        <v>16.149999999999999</v>
      </c>
      <c r="N96">
        <v>10.818</v>
      </c>
      <c r="O96" s="1">
        <v>12.268000000000001</v>
      </c>
      <c r="P96" s="1">
        <v>11.862</v>
      </c>
      <c r="Q96">
        <f t="shared" si="2"/>
        <v>14.905545454545456</v>
      </c>
    </row>
    <row r="97" spans="1:17" x14ac:dyDescent="0.35">
      <c r="A97" t="s">
        <v>37</v>
      </c>
      <c r="B97" t="s">
        <v>237</v>
      </c>
      <c r="C97" t="s">
        <v>14</v>
      </c>
      <c r="D97" t="s">
        <v>10</v>
      </c>
      <c r="E97" t="s">
        <v>11</v>
      </c>
      <c r="F97">
        <v>11.512</v>
      </c>
      <c r="G97">
        <v>9.032</v>
      </c>
      <c r="H97">
        <v>7.5549999999999997</v>
      </c>
      <c r="I97">
        <v>5.9359999999999999</v>
      </c>
      <c r="J97">
        <v>5.2960000000000003</v>
      </c>
      <c r="K97">
        <v>4.2990000000000004</v>
      </c>
      <c r="L97">
        <v>4.9939999999999998</v>
      </c>
      <c r="M97">
        <v>4.984</v>
      </c>
      <c r="N97">
        <v>4.133</v>
      </c>
      <c r="O97" s="1">
        <v>3.786</v>
      </c>
      <c r="P97" s="1">
        <v>3.512</v>
      </c>
      <c r="Q97">
        <f t="shared" si="2"/>
        <v>5.9126363636363637</v>
      </c>
    </row>
    <row r="98" spans="1:17" x14ac:dyDescent="0.35">
      <c r="A98" t="s">
        <v>38</v>
      </c>
      <c r="B98" t="s">
        <v>230</v>
      </c>
      <c r="C98" t="s">
        <v>7</v>
      </c>
      <c r="D98" t="s">
        <v>8</v>
      </c>
      <c r="E98" t="s">
        <v>9</v>
      </c>
      <c r="F98">
        <v>7.4669999999999996</v>
      </c>
      <c r="G98">
        <v>7.7240000000000002</v>
      </c>
      <c r="H98">
        <v>7.8369999999999997</v>
      </c>
      <c r="I98">
        <v>7.8559999999999999</v>
      </c>
      <c r="J98">
        <v>7.83</v>
      </c>
      <c r="K98">
        <v>7.8620000000000001</v>
      </c>
      <c r="L98">
        <v>8.84</v>
      </c>
      <c r="M98">
        <v>8.7449999999999992</v>
      </c>
      <c r="N98">
        <v>8.3149999999999995</v>
      </c>
      <c r="O98" s="1">
        <v>8.2129999999999992</v>
      </c>
      <c r="P98" s="1">
        <v>8.0909999999999993</v>
      </c>
      <c r="Q98">
        <f t="shared" si="2"/>
        <v>8.0709090909090904</v>
      </c>
    </row>
    <row r="99" spans="1:17" x14ac:dyDescent="0.35">
      <c r="A99" t="s">
        <v>38</v>
      </c>
      <c r="B99" t="s">
        <v>230</v>
      </c>
      <c r="C99" t="s">
        <v>7</v>
      </c>
      <c r="D99" t="s">
        <v>10</v>
      </c>
      <c r="E99" t="s">
        <v>11</v>
      </c>
      <c r="F99">
        <v>3.3439999999999999</v>
      </c>
      <c r="G99">
        <v>3.504</v>
      </c>
      <c r="H99">
        <v>3.5550000000000002</v>
      </c>
      <c r="I99">
        <v>3.5329999999999999</v>
      </c>
      <c r="J99">
        <v>3.4780000000000002</v>
      </c>
      <c r="K99">
        <v>3.4990000000000001</v>
      </c>
      <c r="L99">
        <v>3.5659999999999998</v>
      </c>
      <c r="M99">
        <v>3.9489999999999998</v>
      </c>
      <c r="N99">
        <v>3.819</v>
      </c>
      <c r="O99" s="1">
        <v>3.7570000000000001</v>
      </c>
      <c r="P99" s="1">
        <v>3.6989999999999998</v>
      </c>
      <c r="Q99">
        <f t="shared" si="2"/>
        <v>3.6093636363636361</v>
      </c>
    </row>
    <row r="100" spans="1:17" x14ac:dyDescent="0.35">
      <c r="A100" t="s">
        <v>38</v>
      </c>
      <c r="B100" t="s">
        <v>230</v>
      </c>
      <c r="C100" t="s">
        <v>14</v>
      </c>
      <c r="D100" t="s">
        <v>8</v>
      </c>
      <c r="E100" t="s">
        <v>9</v>
      </c>
      <c r="F100">
        <v>6.673</v>
      </c>
      <c r="G100">
        <v>7.1109999999999998</v>
      </c>
      <c r="H100">
        <v>7.407</v>
      </c>
      <c r="I100">
        <v>7.6020000000000003</v>
      </c>
      <c r="J100">
        <v>7.7430000000000003</v>
      </c>
      <c r="K100">
        <v>7.7750000000000004</v>
      </c>
      <c r="L100">
        <v>8.5760000000000005</v>
      </c>
      <c r="M100">
        <v>8.5939999999999994</v>
      </c>
      <c r="N100">
        <v>8.1989999999999998</v>
      </c>
      <c r="O100" s="1">
        <v>8.1020000000000003</v>
      </c>
      <c r="P100" s="1">
        <v>8.0150000000000006</v>
      </c>
      <c r="Q100">
        <f t="shared" si="2"/>
        <v>7.7997272727272735</v>
      </c>
    </row>
    <row r="101" spans="1:17" x14ac:dyDescent="0.35">
      <c r="A101" t="s">
        <v>38</v>
      </c>
      <c r="B101" t="s">
        <v>230</v>
      </c>
      <c r="C101" t="s">
        <v>14</v>
      </c>
      <c r="D101" t="s">
        <v>10</v>
      </c>
      <c r="E101" t="s">
        <v>11</v>
      </c>
      <c r="F101">
        <v>3.089</v>
      </c>
      <c r="G101">
        <v>3.3439999999999999</v>
      </c>
      <c r="H101">
        <v>3.4820000000000002</v>
      </c>
      <c r="I101">
        <v>3.536</v>
      </c>
      <c r="J101">
        <v>3.548</v>
      </c>
      <c r="K101">
        <v>3.57</v>
      </c>
      <c r="L101">
        <v>4.0209999999999999</v>
      </c>
      <c r="M101">
        <v>4.2720000000000002</v>
      </c>
      <c r="N101">
        <v>3.915</v>
      </c>
      <c r="O101" s="1">
        <v>3.8679999999999999</v>
      </c>
      <c r="P101" s="1">
        <v>3.7890000000000001</v>
      </c>
      <c r="Q101">
        <f t="shared" si="2"/>
        <v>3.6758181818181823</v>
      </c>
    </row>
    <row r="102" spans="1:17" x14ac:dyDescent="0.35">
      <c r="A102" t="s">
        <v>39</v>
      </c>
      <c r="B102" t="s">
        <v>230</v>
      </c>
      <c r="C102" t="s">
        <v>7</v>
      </c>
      <c r="D102" t="s">
        <v>8</v>
      </c>
      <c r="E102" t="s">
        <v>9</v>
      </c>
      <c r="F102">
        <v>1.9179999999999999</v>
      </c>
      <c r="G102">
        <v>1.835</v>
      </c>
      <c r="H102">
        <v>1.6990000000000001</v>
      </c>
      <c r="I102">
        <v>1.571</v>
      </c>
      <c r="J102">
        <v>1.4419999999999999</v>
      </c>
      <c r="K102">
        <v>1.3169999999999999</v>
      </c>
      <c r="L102">
        <v>1.3879999999999999</v>
      </c>
      <c r="M102">
        <v>1.4159999999999999</v>
      </c>
      <c r="N102">
        <v>1.2729999999999999</v>
      </c>
      <c r="O102" s="1">
        <v>1.2</v>
      </c>
      <c r="P102" s="1">
        <v>1.1619999999999999</v>
      </c>
      <c r="Q102">
        <f t="shared" si="2"/>
        <v>1.4746363636363637</v>
      </c>
    </row>
    <row r="103" spans="1:17" x14ac:dyDescent="0.35">
      <c r="A103" t="s">
        <v>39</v>
      </c>
      <c r="B103" t="s">
        <v>230</v>
      </c>
      <c r="C103" t="s">
        <v>7</v>
      </c>
      <c r="D103" t="s">
        <v>10</v>
      </c>
      <c r="E103" t="s">
        <v>11</v>
      </c>
      <c r="F103">
        <v>0.90600000000000003</v>
      </c>
      <c r="G103">
        <v>0.92900000000000005</v>
      </c>
      <c r="H103">
        <v>0.89600000000000002</v>
      </c>
      <c r="I103">
        <v>0.871</v>
      </c>
      <c r="J103">
        <v>0.84399999999999997</v>
      </c>
      <c r="K103">
        <v>0.81899999999999995</v>
      </c>
      <c r="L103">
        <v>0.84199999999999997</v>
      </c>
      <c r="M103">
        <v>0.94799999999999995</v>
      </c>
      <c r="N103">
        <v>0.64600000000000002</v>
      </c>
      <c r="O103" s="1">
        <v>0.61699999999999999</v>
      </c>
      <c r="P103" s="1">
        <v>0.58799999999999997</v>
      </c>
      <c r="Q103">
        <f t="shared" si="2"/>
        <v>0.80963636363636349</v>
      </c>
    </row>
    <row r="104" spans="1:17" x14ac:dyDescent="0.35">
      <c r="A104" t="s">
        <v>39</v>
      </c>
      <c r="B104" t="s">
        <v>230</v>
      </c>
      <c r="C104" t="s">
        <v>14</v>
      </c>
      <c r="D104" t="s">
        <v>8</v>
      </c>
      <c r="E104" t="s">
        <v>9</v>
      </c>
      <c r="F104">
        <v>4.1660000000000004</v>
      </c>
      <c r="G104">
        <v>3.86</v>
      </c>
      <c r="H104">
        <v>3.4260000000000002</v>
      </c>
      <c r="I104">
        <v>3.0150000000000001</v>
      </c>
      <c r="J104">
        <v>2.6080000000000001</v>
      </c>
      <c r="K104">
        <v>2.206</v>
      </c>
      <c r="L104">
        <v>2.02</v>
      </c>
      <c r="M104">
        <v>2.1549999999999998</v>
      </c>
      <c r="N104">
        <v>2.1739999999999999</v>
      </c>
      <c r="O104" s="1">
        <v>2.004</v>
      </c>
      <c r="P104" s="1">
        <v>1.9119999999999999</v>
      </c>
      <c r="Q104">
        <f t="shared" si="2"/>
        <v>2.6859999999999999</v>
      </c>
    </row>
    <row r="105" spans="1:17" x14ac:dyDescent="0.35">
      <c r="A105" t="s">
        <v>39</v>
      </c>
      <c r="B105" t="s">
        <v>230</v>
      </c>
      <c r="C105" t="s">
        <v>14</v>
      </c>
      <c r="D105" t="s">
        <v>10</v>
      </c>
      <c r="E105" t="s">
        <v>11</v>
      </c>
      <c r="F105">
        <v>1.4350000000000001</v>
      </c>
      <c r="G105">
        <v>1.38</v>
      </c>
      <c r="H105">
        <v>1.2210000000000001</v>
      </c>
      <c r="I105">
        <v>1.077</v>
      </c>
      <c r="J105">
        <v>0.93400000000000005</v>
      </c>
      <c r="K105">
        <v>0.79400000000000004</v>
      </c>
      <c r="L105">
        <v>0.79300000000000004</v>
      </c>
      <c r="M105">
        <v>0.91800000000000004</v>
      </c>
      <c r="N105">
        <v>0.63800000000000001</v>
      </c>
      <c r="O105" s="1">
        <v>0.60899999999999999</v>
      </c>
      <c r="P105" s="1">
        <v>0.56999999999999995</v>
      </c>
      <c r="Q105">
        <f t="shared" si="2"/>
        <v>0.94263636363636361</v>
      </c>
    </row>
    <row r="106" spans="1:17" x14ac:dyDescent="0.35">
      <c r="A106" t="s">
        <v>40</v>
      </c>
      <c r="B106" t="s">
        <v>230</v>
      </c>
      <c r="C106" t="s">
        <v>7</v>
      </c>
      <c r="D106" t="s">
        <v>8</v>
      </c>
      <c r="E106" t="s">
        <v>9</v>
      </c>
      <c r="F106">
        <v>28.366</v>
      </c>
      <c r="G106">
        <v>30.39</v>
      </c>
      <c r="H106">
        <v>32.359000000000002</v>
      </c>
      <c r="I106">
        <v>34.551000000000002</v>
      </c>
      <c r="J106">
        <v>31.035</v>
      </c>
      <c r="K106">
        <v>32.518000000000001</v>
      </c>
      <c r="L106">
        <v>39.862000000000002</v>
      </c>
      <c r="M106">
        <v>37.423999999999999</v>
      </c>
      <c r="N106">
        <v>34.845999999999997</v>
      </c>
      <c r="O106" s="1">
        <v>34.003999999999998</v>
      </c>
      <c r="P106" s="1">
        <v>33.74</v>
      </c>
      <c r="Q106">
        <f t="shared" si="2"/>
        <v>33.55409090909091</v>
      </c>
    </row>
    <row r="107" spans="1:17" x14ac:dyDescent="0.35">
      <c r="A107" t="s">
        <v>40</v>
      </c>
      <c r="B107" t="s">
        <v>230</v>
      </c>
      <c r="C107" t="s">
        <v>7</v>
      </c>
      <c r="D107" t="s">
        <v>10</v>
      </c>
      <c r="E107" t="s">
        <v>11</v>
      </c>
      <c r="F107">
        <v>8.0129999999999999</v>
      </c>
      <c r="G107">
        <v>8.1359999999999992</v>
      </c>
      <c r="H107">
        <v>8.1989999999999998</v>
      </c>
      <c r="I107">
        <v>8.2940000000000005</v>
      </c>
      <c r="J107">
        <v>7.9420000000000002</v>
      </c>
      <c r="K107">
        <v>8.2789999999999999</v>
      </c>
      <c r="L107">
        <v>9.8339999999999996</v>
      </c>
      <c r="M107">
        <v>9.8960000000000008</v>
      </c>
      <c r="N107">
        <v>8.9009999999999998</v>
      </c>
      <c r="O107" s="1">
        <v>8.7200000000000006</v>
      </c>
      <c r="P107" s="1">
        <v>8.657</v>
      </c>
      <c r="Q107">
        <f t="shared" si="2"/>
        <v>8.6246363636363625</v>
      </c>
    </row>
    <row r="108" spans="1:17" x14ac:dyDescent="0.35">
      <c r="A108" t="s">
        <v>40</v>
      </c>
      <c r="B108" t="s">
        <v>230</v>
      </c>
      <c r="C108" t="s">
        <v>14</v>
      </c>
      <c r="D108" t="s">
        <v>8</v>
      </c>
      <c r="E108" t="s">
        <v>9</v>
      </c>
      <c r="F108">
        <v>24.959</v>
      </c>
      <c r="G108">
        <v>26.231000000000002</v>
      </c>
      <c r="H108">
        <v>27.379000000000001</v>
      </c>
      <c r="I108">
        <v>28.643999999999998</v>
      </c>
      <c r="J108">
        <v>24.13</v>
      </c>
      <c r="K108">
        <v>24.393000000000001</v>
      </c>
      <c r="L108">
        <v>29.297999999999998</v>
      </c>
      <c r="M108">
        <v>27.56</v>
      </c>
      <c r="N108">
        <v>25.55</v>
      </c>
      <c r="O108" s="1">
        <v>24.832999999999998</v>
      </c>
      <c r="P108" s="1">
        <v>24.67</v>
      </c>
      <c r="Q108">
        <f t="shared" si="2"/>
        <v>26.149727272727272</v>
      </c>
    </row>
    <row r="109" spans="1:17" x14ac:dyDescent="0.35">
      <c r="A109" t="s">
        <v>40</v>
      </c>
      <c r="B109" t="s">
        <v>230</v>
      </c>
      <c r="C109" t="s">
        <v>14</v>
      </c>
      <c r="D109" t="s">
        <v>10</v>
      </c>
      <c r="E109" t="s">
        <v>11</v>
      </c>
      <c r="F109">
        <v>7.9290000000000003</v>
      </c>
      <c r="G109">
        <v>8.0850000000000009</v>
      </c>
      <c r="H109">
        <v>8.1709999999999994</v>
      </c>
      <c r="I109">
        <v>8.2850000000000001</v>
      </c>
      <c r="J109">
        <v>10.393000000000001</v>
      </c>
      <c r="K109">
        <v>10.452</v>
      </c>
      <c r="L109">
        <v>12.911</v>
      </c>
      <c r="M109">
        <v>12.536</v>
      </c>
      <c r="N109">
        <v>11.015000000000001</v>
      </c>
      <c r="O109" s="1">
        <v>10.731</v>
      </c>
      <c r="P109" s="1">
        <v>10.612</v>
      </c>
      <c r="Q109">
        <f t="shared" si="2"/>
        <v>10.101818181818182</v>
      </c>
    </row>
    <row r="110" spans="1:17" x14ac:dyDescent="0.35">
      <c r="A110" t="s">
        <v>41</v>
      </c>
      <c r="B110" t="s">
        <v>233</v>
      </c>
      <c r="C110" t="s">
        <v>7</v>
      </c>
      <c r="D110" t="s">
        <v>8</v>
      </c>
      <c r="E110" t="s">
        <v>9</v>
      </c>
      <c r="F110">
        <v>1.0089999999999999</v>
      </c>
      <c r="G110">
        <v>0.999</v>
      </c>
      <c r="H110">
        <v>1.2230000000000001</v>
      </c>
      <c r="I110">
        <v>0.44</v>
      </c>
      <c r="J110">
        <v>0.45200000000000001</v>
      </c>
      <c r="K110">
        <v>0.46899999999999997</v>
      </c>
      <c r="L110">
        <v>0.56000000000000005</v>
      </c>
      <c r="M110">
        <v>1.0089999999999999</v>
      </c>
      <c r="N110">
        <v>0.88100000000000001</v>
      </c>
      <c r="O110" s="1">
        <v>0.81499999999999995</v>
      </c>
      <c r="P110" s="1">
        <v>0.79</v>
      </c>
      <c r="Q110">
        <f t="shared" si="2"/>
        <v>0.78609090909090928</v>
      </c>
    </row>
    <row r="111" spans="1:17" x14ac:dyDescent="0.35">
      <c r="A111" t="s">
        <v>41</v>
      </c>
      <c r="B111" t="s">
        <v>233</v>
      </c>
      <c r="C111" t="s">
        <v>7</v>
      </c>
      <c r="D111" t="s">
        <v>10</v>
      </c>
      <c r="E111" t="s">
        <v>11</v>
      </c>
      <c r="F111">
        <v>0.57599999999999996</v>
      </c>
      <c r="G111">
        <v>0.28199999999999997</v>
      </c>
      <c r="H111">
        <v>0.75</v>
      </c>
      <c r="I111">
        <v>9.7000000000000003E-2</v>
      </c>
      <c r="J111">
        <v>8.3000000000000004E-2</v>
      </c>
      <c r="K111">
        <v>6.8000000000000005E-2</v>
      </c>
      <c r="L111">
        <v>0.122</v>
      </c>
      <c r="M111">
        <v>0.28799999999999998</v>
      </c>
      <c r="N111">
        <v>0.114</v>
      </c>
      <c r="O111" s="1">
        <v>0.11899999999999999</v>
      </c>
      <c r="P111" s="1">
        <v>0.115</v>
      </c>
      <c r="Q111">
        <f t="shared" si="2"/>
        <v>0.23763636363636362</v>
      </c>
    </row>
    <row r="112" spans="1:17" x14ac:dyDescent="0.35">
      <c r="A112" t="s">
        <v>41</v>
      </c>
      <c r="B112" t="s">
        <v>233</v>
      </c>
      <c r="C112" t="s">
        <v>14</v>
      </c>
      <c r="D112" t="s">
        <v>8</v>
      </c>
      <c r="E112" t="s">
        <v>9</v>
      </c>
      <c r="F112">
        <v>1.133</v>
      </c>
      <c r="G112">
        <v>0.54700000000000004</v>
      </c>
      <c r="H112">
        <v>1.105</v>
      </c>
      <c r="I112">
        <v>0.32200000000000001</v>
      </c>
      <c r="J112">
        <v>0.32200000000000001</v>
      </c>
      <c r="K112">
        <v>0.32500000000000001</v>
      </c>
      <c r="L112">
        <v>0.45200000000000001</v>
      </c>
      <c r="M112">
        <v>0.75</v>
      </c>
      <c r="N112">
        <v>0.68200000000000005</v>
      </c>
      <c r="O112" s="1">
        <v>0.628</v>
      </c>
      <c r="P112" s="1">
        <v>0.61199999999999999</v>
      </c>
      <c r="Q112">
        <f t="shared" si="2"/>
        <v>0.62527272727272731</v>
      </c>
    </row>
    <row r="113" spans="1:17" x14ac:dyDescent="0.35">
      <c r="A113" t="s">
        <v>41</v>
      </c>
      <c r="B113" t="s">
        <v>233</v>
      </c>
      <c r="C113" t="s">
        <v>14</v>
      </c>
      <c r="D113" t="s">
        <v>10</v>
      </c>
      <c r="E113" t="s">
        <v>11</v>
      </c>
      <c r="F113">
        <v>0.55900000000000005</v>
      </c>
      <c r="G113">
        <v>0.26900000000000002</v>
      </c>
      <c r="H113">
        <v>0.46400000000000002</v>
      </c>
      <c r="I113">
        <v>5.8999999999999997E-2</v>
      </c>
      <c r="J113">
        <v>4.8000000000000001E-2</v>
      </c>
      <c r="K113">
        <v>3.5999999999999997E-2</v>
      </c>
      <c r="L113">
        <v>6.9000000000000006E-2</v>
      </c>
      <c r="M113">
        <v>0.30299999999999999</v>
      </c>
      <c r="N113">
        <v>9.9000000000000005E-2</v>
      </c>
      <c r="O113" s="1">
        <v>9.5000000000000001E-2</v>
      </c>
      <c r="P113" s="1">
        <v>8.5999999999999993E-2</v>
      </c>
      <c r="Q113">
        <f t="shared" si="2"/>
        <v>0.18972727272727272</v>
      </c>
    </row>
    <row r="114" spans="1:17" x14ac:dyDescent="0.35">
      <c r="A114" t="s">
        <v>42</v>
      </c>
      <c r="B114" t="s">
        <v>230</v>
      </c>
      <c r="C114" t="s">
        <v>7</v>
      </c>
      <c r="D114" t="s">
        <v>8</v>
      </c>
      <c r="E114" t="s">
        <v>9</v>
      </c>
      <c r="F114">
        <v>6.7279999999999998</v>
      </c>
      <c r="G114">
        <v>6.7140000000000004</v>
      </c>
      <c r="H114">
        <v>6.7489999999999997</v>
      </c>
      <c r="I114">
        <v>6.8419999999999996</v>
      </c>
      <c r="J114">
        <v>6.9180000000000001</v>
      </c>
      <c r="K114">
        <v>6.9720000000000004</v>
      </c>
      <c r="L114">
        <v>7.8490000000000002</v>
      </c>
      <c r="M114">
        <v>7.7190000000000003</v>
      </c>
      <c r="N114">
        <v>7.1769999999999996</v>
      </c>
      <c r="O114" s="1">
        <v>7.0339999999999998</v>
      </c>
      <c r="P114" s="1">
        <v>6.9740000000000002</v>
      </c>
      <c r="Q114">
        <f t="shared" si="2"/>
        <v>7.0614545454545468</v>
      </c>
    </row>
    <row r="115" spans="1:17" x14ac:dyDescent="0.35">
      <c r="A115" t="s">
        <v>42</v>
      </c>
      <c r="B115" t="s">
        <v>230</v>
      </c>
      <c r="C115" t="s">
        <v>7</v>
      </c>
      <c r="D115" t="s">
        <v>10</v>
      </c>
      <c r="E115" t="s">
        <v>11</v>
      </c>
      <c r="F115">
        <v>3.2309999999999999</v>
      </c>
      <c r="G115">
        <v>3.214</v>
      </c>
      <c r="H115">
        <v>3.238</v>
      </c>
      <c r="I115">
        <v>3.3079999999999998</v>
      </c>
      <c r="J115">
        <v>3.3660000000000001</v>
      </c>
      <c r="K115">
        <v>3.4060000000000001</v>
      </c>
      <c r="L115">
        <v>3.5289999999999999</v>
      </c>
      <c r="M115">
        <v>3.806</v>
      </c>
      <c r="N115">
        <v>3.544</v>
      </c>
      <c r="O115" s="1">
        <v>3.4729999999999999</v>
      </c>
      <c r="P115" s="1">
        <v>3.4350000000000001</v>
      </c>
      <c r="Q115">
        <f t="shared" si="2"/>
        <v>3.413636363636364</v>
      </c>
    </row>
    <row r="116" spans="1:17" x14ac:dyDescent="0.35">
      <c r="A116" t="s">
        <v>42</v>
      </c>
      <c r="B116" t="s">
        <v>230</v>
      </c>
      <c r="C116" t="s">
        <v>14</v>
      </c>
      <c r="D116" t="s">
        <v>8</v>
      </c>
      <c r="E116" t="s">
        <v>9</v>
      </c>
      <c r="F116">
        <v>5.7080000000000002</v>
      </c>
      <c r="G116">
        <v>5.6989999999999998</v>
      </c>
      <c r="H116">
        <v>5.7370000000000001</v>
      </c>
      <c r="I116">
        <v>5.83</v>
      </c>
      <c r="J116">
        <v>5.9089999999999998</v>
      </c>
      <c r="K116">
        <v>5.9649999999999999</v>
      </c>
      <c r="L116">
        <v>6.54</v>
      </c>
      <c r="M116">
        <v>6.5430000000000001</v>
      </c>
      <c r="N116">
        <v>6.1150000000000002</v>
      </c>
      <c r="O116" s="1">
        <v>5.9690000000000003</v>
      </c>
      <c r="P116" s="1">
        <v>5.9089999999999998</v>
      </c>
      <c r="Q116">
        <f t="shared" si="2"/>
        <v>5.9930909090909097</v>
      </c>
    </row>
    <row r="117" spans="1:17" x14ac:dyDescent="0.35">
      <c r="A117" t="s">
        <v>42</v>
      </c>
      <c r="B117" t="s">
        <v>230</v>
      </c>
      <c r="C117" t="s">
        <v>14</v>
      </c>
      <c r="D117" t="s">
        <v>10</v>
      </c>
      <c r="E117" t="s">
        <v>11</v>
      </c>
      <c r="F117">
        <v>2.2269999999999999</v>
      </c>
      <c r="G117">
        <v>2.2160000000000002</v>
      </c>
      <c r="H117">
        <v>2.2360000000000002</v>
      </c>
      <c r="I117">
        <v>2.294</v>
      </c>
      <c r="J117">
        <v>2.3420000000000001</v>
      </c>
      <c r="K117">
        <v>2.3759999999999999</v>
      </c>
      <c r="L117">
        <v>2.6859999999999999</v>
      </c>
      <c r="M117">
        <v>2.827</v>
      </c>
      <c r="N117">
        <v>2.4689999999999999</v>
      </c>
      <c r="O117" s="1">
        <v>2.407</v>
      </c>
      <c r="P117" s="1">
        <v>2.3719999999999999</v>
      </c>
      <c r="Q117">
        <f t="shared" si="2"/>
        <v>2.404727272727273</v>
      </c>
    </row>
    <row r="118" spans="1:17" x14ac:dyDescent="0.35">
      <c r="A118" t="s">
        <v>43</v>
      </c>
      <c r="B118" t="s">
        <v>240</v>
      </c>
      <c r="C118" t="s">
        <v>7</v>
      </c>
      <c r="D118" t="s">
        <v>8</v>
      </c>
      <c r="E118" t="s">
        <v>9</v>
      </c>
      <c r="F118">
        <v>11.494999999999999</v>
      </c>
      <c r="G118">
        <v>10.815</v>
      </c>
      <c r="H118">
        <v>10.726000000000001</v>
      </c>
      <c r="I118">
        <v>9.5969999999999995</v>
      </c>
      <c r="J118">
        <v>9.4209999999999994</v>
      </c>
      <c r="K118">
        <v>9.3710000000000004</v>
      </c>
      <c r="L118">
        <v>19.463999999999999</v>
      </c>
      <c r="M118">
        <v>12.558</v>
      </c>
      <c r="N118">
        <v>8.9410000000000007</v>
      </c>
      <c r="O118" s="1">
        <v>9.6920000000000002</v>
      </c>
      <c r="P118" s="1">
        <v>10.75</v>
      </c>
      <c r="Q118">
        <f t="shared" si="2"/>
        <v>11.166363636363638</v>
      </c>
    </row>
    <row r="119" spans="1:17" x14ac:dyDescent="0.35">
      <c r="A119" t="s">
        <v>43</v>
      </c>
      <c r="B119" t="s">
        <v>240</v>
      </c>
      <c r="C119" t="s">
        <v>7</v>
      </c>
      <c r="D119" t="s">
        <v>10</v>
      </c>
      <c r="E119" t="s">
        <v>11</v>
      </c>
      <c r="F119">
        <v>5.5910000000000002</v>
      </c>
      <c r="G119">
        <v>5.5149999999999997</v>
      </c>
      <c r="H119">
        <v>5.51</v>
      </c>
      <c r="I119">
        <v>5.3090000000000002</v>
      </c>
      <c r="J119">
        <v>4.88</v>
      </c>
      <c r="K119">
        <v>4.5609999999999999</v>
      </c>
      <c r="L119">
        <v>7.88</v>
      </c>
      <c r="M119">
        <v>6.4829999999999997</v>
      </c>
      <c r="N119">
        <v>4.508</v>
      </c>
      <c r="O119" s="1">
        <v>4.5519999999999996</v>
      </c>
      <c r="P119" s="1">
        <v>5.1289999999999996</v>
      </c>
      <c r="Q119">
        <f t="shared" si="2"/>
        <v>5.4470909090909094</v>
      </c>
    </row>
    <row r="120" spans="1:17" x14ac:dyDescent="0.35">
      <c r="A120" t="s">
        <v>43</v>
      </c>
      <c r="B120" t="s">
        <v>240</v>
      </c>
      <c r="C120" t="s">
        <v>14</v>
      </c>
      <c r="D120" t="s">
        <v>8</v>
      </c>
      <c r="E120" t="s">
        <v>9</v>
      </c>
      <c r="F120">
        <v>14.901</v>
      </c>
      <c r="G120">
        <v>14.672000000000001</v>
      </c>
      <c r="H120">
        <v>14.433999999999999</v>
      </c>
      <c r="I120">
        <v>12.837</v>
      </c>
      <c r="J120">
        <v>12.002000000000001</v>
      </c>
      <c r="K120">
        <v>12.109</v>
      </c>
      <c r="L120">
        <v>20.821999999999999</v>
      </c>
      <c r="M120">
        <v>14.545</v>
      </c>
      <c r="N120">
        <v>11.249000000000001</v>
      </c>
      <c r="O120" s="1">
        <v>11.406000000000001</v>
      </c>
      <c r="P120" s="1">
        <v>12.42</v>
      </c>
      <c r="Q120">
        <f t="shared" si="2"/>
        <v>13.763363636363634</v>
      </c>
    </row>
    <row r="121" spans="1:17" x14ac:dyDescent="0.35">
      <c r="A121" t="s">
        <v>43</v>
      </c>
      <c r="B121" t="s">
        <v>240</v>
      </c>
      <c r="C121" t="s">
        <v>14</v>
      </c>
      <c r="D121" t="s">
        <v>10</v>
      </c>
      <c r="E121" t="s">
        <v>11</v>
      </c>
      <c r="F121">
        <v>6.2359999999999998</v>
      </c>
      <c r="G121">
        <v>6.3239999999999998</v>
      </c>
      <c r="H121">
        <v>6.6269999999999998</v>
      </c>
      <c r="I121">
        <v>5.9059999999999997</v>
      </c>
      <c r="J121">
        <v>5.165</v>
      </c>
      <c r="K121">
        <v>5.0970000000000004</v>
      </c>
      <c r="L121">
        <v>8.0719999999999992</v>
      </c>
      <c r="M121">
        <v>6.6429999999999998</v>
      </c>
      <c r="N121">
        <v>4.5250000000000004</v>
      </c>
      <c r="O121" s="1">
        <v>4.6859999999999999</v>
      </c>
      <c r="P121" s="1">
        <v>5.2690000000000001</v>
      </c>
      <c r="Q121">
        <f t="shared" si="2"/>
        <v>5.8681818181818182</v>
      </c>
    </row>
    <row r="122" spans="1:17" x14ac:dyDescent="0.35">
      <c r="A122" t="s">
        <v>44</v>
      </c>
      <c r="B122" t="s">
        <v>230</v>
      </c>
      <c r="C122" t="s">
        <v>7</v>
      </c>
      <c r="D122" t="s">
        <v>8</v>
      </c>
      <c r="E122" t="s">
        <v>9</v>
      </c>
      <c r="F122">
        <v>11.557</v>
      </c>
      <c r="G122">
        <v>11.741</v>
      </c>
      <c r="H122">
        <v>11.769</v>
      </c>
      <c r="I122">
        <v>11.714</v>
      </c>
      <c r="J122">
        <v>11.388999999999999</v>
      </c>
      <c r="K122">
        <v>11.507999999999999</v>
      </c>
      <c r="L122">
        <v>12.999000000000001</v>
      </c>
      <c r="M122">
        <v>13.035</v>
      </c>
      <c r="N122">
        <v>12.055999999999999</v>
      </c>
      <c r="O122" s="1">
        <v>11.897</v>
      </c>
      <c r="P122" s="1">
        <v>11.776</v>
      </c>
      <c r="Q122">
        <f t="shared" si="2"/>
        <v>11.949181818181819</v>
      </c>
    </row>
    <row r="123" spans="1:17" x14ac:dyDescent="0.35">
      <c r="A123" t="s">
        <v>44</v>
      </c>
      <c r="B123" t="s">
        <v>230</v>
      </c>
      <c r="C123" t="s">
        <v>7</v>
      </c>
      <c r="D123" t="s">
        <v>10</v>
      </c>
      <c r="E123" t="s">
        <v>11</v>
      </c>
      <c r="F123">
        <v>4.54</v>
      </c>
      <c r="G123">
        <v>4.6230000000000002</v>
      </c>
      <c r="H123">
        <v>4.625</v>
      </c>
      <c r="I123">
        <v>4.63</v>
      </c>
      <c r="J123">
        <v>4.5999999999999996</v>
      </c>
      <c r="K123">
        <v>4.6520000000000001</v>
      </c>
      <c r="L123">
        <v>4.79</v>
      </c>
      <c r="M123">
        <v>5.1630000000000003</v>
      </c>
      <c r="N123">
        <v>4.9059999999999997</v>
      </c>
      <c r="O123" s="1">
        <v>4.8310000000000004</v>
      </c>
      <c r="P123" s="1">
        <v>4.798</v>
      </c>
      <c r="Q123">
        <f t="shared" si="2"/>
        <v>4.7416363636363643</v>
      </c>
    </row>
    <row r="124" spans="1:17" x14ac:dyDescent="0.35">
      <c r="A124" t="s">
        <v>44</v>
      </c>
      <c r="B124" t="s">
        <v>230</v>
      </c>
      <c r="C124" t="s">
        <v>14</v>
      </c>
      <c r="D124" t="s">
        <v>8</v>
      </c>
      <c r="E124" t="s">
        <v>9</v>
      </c>
      <c r="F124">
        <v>9.49</v>
      </c>
      <c r="G124">
        <v>9.7119999999999997</v>
      </c>
      <c r="H124">
        <v>9.7319999999999993</v>
      </c>
      <c r="I124">
        <v>9.8770000000000007</v>
      </c>
      <c r="J124">
        <v>9.6750000000000007</v>
      </c>
      <c r="K124">
        <v>9.7449999999999992</v>
      </c>
      <c r="L124">
        <v>10.759</v>
      </c>
      <c r="M124">
        <v>10.696</v>
      </c>
      <c r="N124">
        <v>9.798</v>
      </c>
      <c r="O124" s="1">
        <v>9.6829999999999998</v>
      </c>
      <c r="P124" s="1">
        <v>9.6219999999999999</v>
      </c>
      <c r="Q124">
        <f t="shared" si="2"/>
        <v>9.8899090909090912</v>
      </c>
    </row>
    <row r="125" spans="1:17" x14ac:dyDescent="0.35">
      <c r="A125" t="s">
        <v>44</v>
      </c>
      <c r="B125" t="s">
        <v>230</v>
      </c>
      <c r="C125" t="s">
        <v>14</v>
      </c>
      <c r="D125" t="s">
        <v>10</v>
      </c>
      <c r="E125" t="s">
        <v>11</v>
      </c>
      <c r="F125">
        <v>3.4060000000000001</v>
      </c>
      <c r="G125">
        <v>3.5550000000000002</v>
      </c>
      <c r="H125">
        <v>3.6259999999999999</v>
      </c>
      <c r="I125">
        <v>3.681</v>
      </c>
      <c r="J125">
        <v>3.6669999999999998</v>
      </c>
      <c r="K125">
        <v>3.706</v>
      </c>
      <c r="L125">
        <v>4.08</v>
      </c>
      <c r="M125">
        <v>4.18</v>
      </c>
      <c r="N125">
        <v>3.8490000000000002</v>
      </c>
      <c r="O125" s="1">
        <v>3.7879999999999998</v>
      </c>
      <c r="P125" s="1">
        <v>3.7370000000000001</v>
      </c>
      <c r="Q125">
        <f t="shared" si="2"/>
        <v>3.752272727272727</v>
      </c>
    </row>
    <row r="126" spans="1:17" x14ac:dyDescent="0.35">
      <c r="A126" t="s">
        <v>45</v>
      </c>
      <c r="B126" t="s">
        <v>230</v>
      </c>
      <c r="C126" t="s">
        <v>7</v>
      </c>
      <c r="D126" t="s">
        <v>8</v>
      </c>
      <c r="E126" t="s">
        <v>9</v>
      </c>
      <c r="F126">
        <v>0.59099999999999997</v>
      </c>
      <c r="G126">
        <v>0.61399999999999999</v>
      </c>
      <c r="H126">
        <v>0.64300000000000002</v>
      </c>
      <c r="I126">
        <v>0.66900000000000004</v>
      </c>
      <c r="J126">
        <v>0.68500000000000005</v>
      </c>
      <c r="K126">
        <v>0.67600000000000005</v>
      </c>
      <c r="L126">
        <v>0.90200000000000002</v>
      </c>
      <c r="M126">
        <v>0.87</v>
      </c>
      <c r="N126">
        <v>0.68300000000000005</v>
      </c>
      <c r="O126" s="1">
        <v>0.61599999999999999</v>
      </c>
      <c r="P126" s="1">
        <v>0.59099999999999997</v>
      </c>
      <c r="Q126">
        <f t="shared" si="2"/>
        <v>0.68545454545454543</v>
      </c>
    </row>
    <row r="127" spans="1:17" x14ac:dyDescent="0.35">
      <c r="A127" t="s">
        <v>45</v>
      </c>
      <c r="B127" t="s">
        <v>230</v>
      </c>
      <c r="C127" t="s">
        <v>7</v>
      </c>
      <c r="D127" t="s">
        <v>10</v>
      </c>
      <c r="E127" t="s">
        <v>11</v>
      </c>
      <c r="F127">
        <v>0.58299999999999996</v>
      </c>
      <c r="G127">
        <v>0.624</v>
      </c>
      <c r="H127">
        <v>0.69499999999999995</v>
      </c>
      <c r="I127">
        <v>0.76500000000000001</v>
      </c>
      <c r="J127">
        <v>0.78600000000000003</v>
      </c>
      <c r="K127">
        <v>0.73499999999999999</v>
      </c>
      <c r="L127">
        <v>1.0489999999999999</v>
      </c>
      <c r="M127">
        <v>1.155</v>
      </c>
      <c r="N127">
        <v>0.77800000000000002</v>
      </c>
      <c r="O127" s="1">
        <v>0.70399999999999996</v>
      </c>
      <c r="P127" s="1">
        <v>0.67100000000000004</v>
      </c>
      <c r="Q127">
        <f t="shared" si="2"/>
        <v>0.77681818181818185</v>
      </c>
    </row>
    <row r="128" spans="1:17" x14ac:dyDescent="0.35">
      <c r="A128" t="s">
        <v>45</v>
      </c>
      <c r="B128" t="s">
        <v>230</v>
      </c>
      <c r="C128" t="s">
        <v>14</v>
      </c>
      <c r="D128" t="s">
        <v>8</v>
      </c>
      <c r="E128" t="s">
        <v>9</v>
      </c>
      <c r="F128">
        <v>1.946</v>
      </c>
      <c r="G128">
        <v>2.0019999999999998</v>
      </c>
      <c r="H128">
        <v>2.0779999999999998</v>
      </c>
      <c r="I128">
        <v>2.133</v>
      </c>
      <c r="J128">
        <v>2.153</v>
      </c>
      <c r="K128">
        <v>2.1269999999999998</v>
      </c>
      <c r="L128">
        <v>2.5430000000000001</v>
      </c>
      <c r="M128">
        <v>2.8559999999999999</v>
      </c>
      <c r="N128">
        <v>2.1339999999999999</v>
      </c>
      <c r="O128" s="1">
        <v>1.895</v>
      </c>
      <c r="P128" s="1">
        <v>1.8049999999999999</v>
      </c>
      <c r="Q128">
        <f t="shared" si="2"/>
        <v>2.1520000000000001</v>
      </c>
    </row>
    <row r="129" spans="1:17" x14ac:dyDescent="0.35">
      <c r="A129" t="s">
        <v>45</v>
      </c>
      <c r="B129" t="s">
        <v>230</v>
      </c>
      <c r="C129" t="s">
        <v>14</v>
      </c>
      <c r="D129" t="s">
        <v>10</v>
      </c>
      <c r="E129" t="s">
        <v>11</v>
      </c>
      <c r="F129">
        <v>0.83799999999999997</v>
      </c>
      <c r="G129">
        <v>0.89400000000000002</v>
      </c>
      <c r="H129">
        <v>1.0189999999999999</v>
      </c>
      <c r="I129">
        <v>1.1439999999999999</v>
      </c>
      <c r="J129">
        <v>1.1619999999999999</v>
      </c>
      <c r="K129">
        <v>1.0509999999999999</v>
      </c>
      <c r="L129">
        <v>2.0339999999999998</v>
      </c>
      <c r="M129">
        <v>1.68</v>
      </c>
      <c r="N129">
        <v>1.097</v>
      </c>
      <c r="O129" s="1">
        <v>0.99399999999999999</v>
      </c>
      <c r="P129" s="1">
        <v>0.94599999999999995</v>
      </c>
      <c r="Q129">
        <f t="shared" si="2"/>
        <v>1.1689999999999998</v>
      </c>
    </row>
    <row r="130" spans="1:17" x14ac:dyDescent="0.35">
      <c r="A130" t="s">
        <v>46</v>
      </c>
      <c r="B130" t="s">
        <v>237</v>
      </c>
      <c r="C130" t="s">
        <v>7</v>
      </c>
      <c r="D130" t="s">
        <v>8</v>
      </c>
      <c r="E130" t="s">
        <v>9</v>
      </c>
      <c r="F130">
        <v>19.492000000000001</v>
      </c>
      <c r="G130">
        <v>18.21</v>
      </c>
      <c r="H130">
        <v>17.276</v>
      </c>
      <c r="I130">
        <v>15.631</v>
      </c>
      <c r="J130">
        <v>13.648999999999999</v>
      </c>
      <c r="K130">
        <v>13.496</v>
      </c>
      <c r="L130">
        <v>15.500999999999999</v>
      </c>
      <c r="M130">
        <v>15.824</v>
      </c>
      <c r="N130">
        <v>13.585000000000001</v>
      </c>
      <c r="O130" s="1">
        <v>13.35</v>
      </c>
      <c r="P130" s="1">
        <v>13.298999999999999</v>
      </c>
      <c r="Q130">
        <f t="shared" si="2"/>
        <v>15.392090909090911</v>
      </c>
    </row>
    <row r="131" spans="1:17" x14ac:dyDescent="0.35">
      <c r="A131" t="s">
        <v>46</v>
      </c>
      <c r="B131" t="s">
        <v>237</v>
      </c>
      <c r="C131" t="s">
        <v>7</v>
      </c>
      <c r="D131" t="s">
        <v>10</v>
      </c>
      <c r="E131" t="s">
        <v>11</v>
      </c>
      <c r="F131">
        <v>6.9210000000000003</v>
      </c>
      <c r="G131">
        <v>6.798</v>
      </c>
      <c r="H131">
        <v>6.5350000000000001</v>
      </c>
      <c r="I131">
        <v>6.1459999999999999</v>
      </c>
      <c r="J131">
        <v>5.8280000000000003</v>
      </c>
      <c r="K131">
        <v>5.66</v>
      </c>
      <c r="L131">
        <v>5.835</v>
      </c>
      <c r="M131">
        <v>5.9370000000000003</v>
      </c>
      <c r="N131">
        <v>5.4340000000000002</v>
      </c>
      <c r="O131" s="1">
        <v>5.3680000000000003</v>
      </c>
      <c r="P131" s="1">
        <v>5.41</v>
      </c>
      <c r="Q131">
        <f t="shared" ref="Q131:Q173" si="3">AVERAGE(F131:P131)</f>
        <v>5.9883636363636361</v>
      </c>
    </row>
    <row r="132" spans="1:17" x14ac:dyDescent="0.35">
      <c r="A132" t="s">
        <v>46</v>
      </c>
      <c r="B132" t="s">
        <v>237</v>
      </c>
      <c r="C132" t="s">
        <v>14</v>
      </c>
      <c r="D132" t="s">
        <v>8</v>
      </c>
      <c r="E132" t="s">
        <v>9</v>
      </c>
      <c r="F132">
        <v>21.164999999999999</v>
      </c>
      <c r="G132">
        <v>19.38</v>
      </c>
      <c r="H132">
        <v>17.609000000000002</v>
      </c>
      <c r="I132">
        <v>15.958</v>
      </c>
      <c r="J132">
        <v>14.361000000000001</v>
      </c>
      <c r="K132">
        <v>14.057</v>
      </c>
      <c r="L132">
        <v>16.167999999999999</v>
      </c>
      <c r="M132">
        <v>15.468</v>
      </c>
      <c r="N132">
        <v>13.14</v>
      </c>
      <c r="O132" s="1">
        <v>13.087</v>
      </c>
      <c r="P132" s="1">
        <v>13.209</v>
      </c>
      <c r="Q132">
        <f t="shared" si="3"/>
        <v>15.781999999999998</v>
      </c>
    </row>
    <row r="133" spans="1:17" x14ac:dyDescent="0.35">
      <c r="A133" t="s">
        <v>46</v>
      </c>
      <c r="B133" t="s">
        <v>237</v>
      </c>
      <c r="C133" t="s">
        <v>14</v>
      </c>
      <c r="D133" t="s">
        <v>10</v>
      </c>
      <c r="E133" t="s">
        <v>11</v>
      </c>
      <c r="F133">
        <v>6.6219999999999999</v>
      </c>
      <c r="G133">
        <v>6.32</v>
      </c>
      <c r="H133">
        <v>5.9669999999999996</v>
      </c>
      <c r="I133">
        <v>5.5119999999999996</v>
      </c>
      <c r="J133">
        <v>5.101</v>
      </c>
      <c r="K133">
        <v>5.0149999999999997</v>
      </c>
      <c r="L133">
        <v>5.3330000000000002</v>
      </c>
      <c r="M133">
        <v>5.3689999999999998</v>
      </c>
      <c r="N133">
        <v>4.8730000000000002</v>
      </c>
      <c r="O133" s="1">
        <v>4.7889999999999997</v>
      </c>
      <c r="P133" s="1">
        <v>4.82</v>
      </c>
      <c r="Q133">
        <f t="shared" si="3"/>
        <v>5.4291818181818181</v>
      </c>
    </row>
    <row r="134" spans="1:17" x14ac:dyDescent="0.35">
      <c r="A134" t="s">
        <v>47</v>
      </c>
      <c r="B134" t="s">
        <v>169</v>
      </c>
      <c r="C134" t="s">
        <v>7</v>
      </c>
      <c r="D134" t="s">
        <v>8</v>
      </c>
      <c r="E134" t="s">
        <v>9</v>
      </c>
      <c r="F134">
        <v>19.864000000000001</v>
      </c>
      <c r="G134">
        <v>18.472000000000001</v>
      </c>
      <c r="H134">
        <v>17.725000000000001</v>
      </c>
      <c r="I134">
        <v>18.448</v>
      </c>
      <c r="J134">
        <v>19.684000000000001</v>
      </c>
      <c r="K134">
        <v>20.013999999999999</v>
      </c>
      <c r="L134">
        <v>26.116</v>
      </c>
      <c r="M134">
        <v>22.582999999999998</v>
      </c>
      <c r="N134">
        <v>19.905000000000001</v>
      </c>
      <c r="O134" s="1">
        <v>23.9</v>
      </c>
      <c r="P134" s="1">
        <v>24.629000000000001</v>
      </c>
      <c r="Q134">
        <f t="shared" si="3"/>
        <v>21.030909090909088</v>
      </c>
    </row>
    <row r="135" spans="1:17" x14ac:dyDescent="0.35">
      <c r="A135" t="s">
        <v>47</v>
      </c>
      <c r="B135" t="s">
        <v>169</v>
      </c>
      <c r="C135" t="s">
        <v>7</v>
      </c>
      <c r="D135" t="s">
        <v>10</v>
      </c>
      <c r="E135" t="s">
        <v>11</v>
      </c>
      <c r="F135">
        <v>5.3369999999999997</v>
      </c>
      <c r="G135">
        <v>5.6219999999999999</v>
      </c>
      <c r="H135">
        <v>5.9450000000000003</v>
      </c>
      <c r="I135">
        <v>6.093</v>
      </c>
      <c r="J135">
        <v>6.5380000000000003</v>
      </c>
      <c r="K135">
        <v>6.6470000000000002</v>
      </c>
      <c r="L135">
        <v>9.8330000000000002</v>
      </c>
      <c r="M135">
        <v>8.4280000000000008</v>
      </c>
      <c r="N135">
        <v>7.8369999999999997</v>
      </c>
      <c r="O135" s="1">
        <v>8.298</v>
      </c>
      <c r="P135" s="1">
        <v>8.5960000000000001</v>
      </c>
      <c r="Q135">
        <f t="shared" si="3"/>
        <v>7.1976363636363638</v>
      </c>
    </row>
    <row r="136" spans="1:17" x14ac:dyDescent="0.35">
      <c r="A136" t="s">
        <v>47</v>
      </c>
      <c r="B136" t="s">
        <v>169</v>
      </c>
      <c r="C136" t="s">
        <v>14</v>
      </c>
      <c r="D136" t="s">
        <v>8</v>
      </c>
      <c r="E136" t="s">
        <v>9</v>
      </c>
      <c r="F136">
        <v>14.981</v>
      </c>
      <c r="G136">
        <v>14.396000000000001</v>
      </c>
      <c r="H136">
        <v>14.782999999999999</v>
      </c>
      <c r="I136">
        <v>16.152999999999999</v>
      </c>
      <c r="J136">
        <v>16.72</v>
      </c>
      <c r="K136">
        <v>19.125</v>
      </c>
      <c r="L136">
        <v>23.266999999999999</v>
      </c>
      <c r="M136">
        <v>18.920000000000002</v>
      </c>
      <c r="N136">
        <v>17.094000000000001</v>
      </c>
      <c r="O136" s="1">
        <v>19.952000000000002</v>
      </c>
      <c r="P136" s="1">
        <v>20.513000000000002</v>
      </c>
      <c r="Q136">
        <f t="shared" si="3"/>
        <v>17.809454545454546</v>
      </c>
    </row>
    <row r="137" spans="1:17" x14ac:dyDescent="0.35">
      <c r="A137" t="s">
        <v>47</v>
      </c>
      <c r="B137" t="s">
        <v>169</v>
      </c>
      <c r="C137" t="s">
        <v>14</v>
      </c>
      <c r="D137" t="s">
        <v>10</v>
      </c>
      <c r="E137" t="s">
        <v>11</v>
      </c>
      <c r="F137">
        <v>5.1740000000000004</v>
      </c>
      <c r="G137">
        <v>4.9610000000000003</v>
      </c>
      <c r="H137">
        <v>5.3440000000000003</v>
      </c>
      <c r="I137">
        <v>5.5220000000000002</v>
      </c>
      <c r="J137">
        <v>5.6020000000000003</v>
      </c>
      <c r="K137">
        <v>5.5449999999999999</v>
      </c>
      <c r="L137">
        <v>9.6910000000000007</v>
      </c>
      <c r="M137">
        <v>8.2739999999999991</v>
      </c>
      <c r="N137">
        <v>7.0439999999999996</v>
      </c>
      <c r="O137" s="1">
        <v>7.83</v>
      </c>
      <c r="P137" s="1">
        <v>7.9210000000000003</v>
      </c>
      <c r="Q137">
        <f t="shared" si="3"/>
        <v>6.628000000000001</v>
      </c>
    </row>
    <row r="138" spans="1:17" x14ac:dyDescent="0.35">
      <c r="A138" t="s">
        <v>48</v>
      </c>
      <c r="B138" t="s">
        <v>233</v>
      </c>
      <c r="C138" t="s">
        <v>7</v>
      </c>
      <c r="D138" t="s">
        <v>8</v>
      </c>
      <c r="E138" t="s">
        <v>9</v>
      </c>
      <c r="F138">
        <v>9.3970000000000002</v>
      </c>
      <c r="G138">
        <v>9.5719999999999992</v>
      </c>
      <c r="H138">
        <v>9.4939999999999998</v>
      </c>
      <c r="I138">
        <v>9.3810000000000002</v>
      </c>
      <c r="J138">
        <v>8.7080000000000002</v>
      </c>
      <c r="K138">
        <v>9.6270000000000007</v>
      </c>
      <c r="L138">
        <v>11.425000000000001</v>
      </c>
      <c r="M138">
        <v>11.170999999999999</v>
      </c>
      <c r="N138">
        <v>13.362</v>
      </c>
      <c r="O138" s="1">
        <v>13.958</v>
      </c>
      <c r="P138" s="1">
        <v>13.818</v>
      </c>
      <c r="Q138">
        <f t="shared" si="3"/>
        <v>10.901181818181819</v>
      </c>
    </row>
    <row r="139" spans="1:17" x14ac:dyDescent="0.35">
      <c r="A139" t="s">
        <v>48</v>
      </c>
      <c r="B139" t="s">
        <v>233</v>
      </c>
      <c r="C139" t="s">
        <v>7</v>
      </c>
      <c r="D139" t="s">
        <v>10</v>
      </c>
      <c r="E139" t="s">
        <v>11</v>
      </c>
      <c r="F139">
        <v>3.2109999999999999</v>
      </c>
      <c r="G139">
        <v>3.274</v>
      </c>
      <c r="H139">
        <v>3.25</v>
      </c>
      <c r="I139">
        <v>3.214</v>
      </c>
      <c r="J139">
        <v>3.1680000000000001</v>
      </c>
      <c r="K139">
        <v>3.33</v>
      </c>
      <c r="L139">
        <v>3.6120000000000001</v>
      </c>
      <c r="M139">
        <v>3.2040000000000002</v>
      </c>
      <c r="N139">
        <v>3.395</v>
      </c>
      <c r="O139" s="1">
        <v>3.3119999999999998</v>
      </c>
      <c r="P139" s="1">
        <v>3.3180000000000001</v>
      </c>
      <c r="Q139">
        <f t="shared" si="3"/>
        <v>3.2989090909090915</v>
      </c>
    </row>
    <row r="140" spans="1:17" x14ac:dyDescent="0.35">
      <c r="A140" t="s">
        <v>48</v>
      </c>
      <c r="B140" t="s">
        <v>233</v>
      </c>
      <c r="C140" t="s">
        <v>14</v>
      </c>
      <c r="D140" t="s">
        <v>8</v>
      </c>
      <c r="E140" t="s">
        <v>9</v>
      </c>
      <c r="F140">
        <v>11.441000000000001</v>
      </c>
      <c r="G140">
        <v>11.613</v>
      </c>
      <c r="H140">
        <v>11.483000000000001</v>
      </c>
      <c r="I140">
        <v>11.316000000000001</v>
      </c>
      <c r="J140">
        <v>10.481999999999999</v>
      </c>
      <c r="K140">
        <v>11.567</v>
      </c>
      <c r="L140">
        <v>13.683999999999999</v>
      </c>
      <c r="M140">
        <v>13.353</v>
      </c>
      <c r="N140">
        <v>15.968999999999999</v>
      </c>
      <c r="O140" s="1">
        <v>17.353000000000002</v>
      </c>
      <c r="P140" s="1">
        <v>17.459</v>
      </c>
      <c r="Q140">
        <f t="shared" si="3"/>
        <v>13.247272727272728</v>
      </c>
    </row>
    <row r="141" spans="1:17" x14ac:dyDescent="0.35">
      <c r="A141" t="s">
        <v>48</v>
      </c>
      <c r="B141" t="s">
        <v>233</v>
      </c>
      <c r="C141" t="s">
        <v>14</v>
      </c>
      <c r="D141" t="s">
        <v>10</v>
      </c>
      <c r="E141" t="s">
        <v>11</v>
      </c>
      <c r="F141">
        <v>4.1669999999999998</v>
      </c>
      <c r="G141">
        <v>4.2329999999999997</v>
      </c>
      <c r="H141">
        <v>4.1890000000000001</v>
      </c>
      <c r="I141">
        <v>4.1319999999999997</v>
      </c>
      <c r="J141">
        <v>4.0640000000000001</v>
      </c>
      <c r="K141">
        <v>4.2640000000000002</v>
      </c>
      <c r="L141">
        <v>4.6100000000000003</v>
      </c>
      <c r="M141">
        <v>4.0819999999999999</v>
      </c>
      <c r="N141">
        <v>4.3239999999999998</v>
      </c>
      <c r="O141" s="1">
        <v>4.1420000000000003</v>
      </c>
      <c r="P141" s="1">
        <v>4.1280000000000001</v>
      </c>
      <c r="Q141">
        <f t="shared" si="3"/>
        <v>4.2122727272727269</v>
      </c>
    </row>
    <row r="142" spans="1:17" x14ac:dyDescent="0.35">
      <c r="A142" t="s">
        <v>49</v>
      </c>
      <c r="B142" t="s">
        <v>169</v>
      </c>
      <c r="C142" t="s">
        <v>7</v>
      </c>
      <c r="D142" t="s">
        <v>8</v>
      </c>
      <c r="E142" t="s">
        <v>9</v>
      </c>
      <c r="F142">
        <v>23.59</v>
      </c>
      <c r="G142">
        <v>23.245999999999999</v>
      </c>
      <c r="H142">
        <v>23.597999999999999</v>
      </c>
      <c r="I142">
        <v>24.097000000000001</v>
      </c>
      <c r="J142">
        <v>25.023</v>
      </c>
      <c r="K142">
        <v>26.206</v>
      </c>
      <c r="L142">
        <v>35.220999999999997</v>
      </c>
      <c r="M142">
        <v>32.142000000000003</v>
      </c>
      <c r="N142">
        <v>26.545000000000002</v>
      </c>
      <c r="O142" s="1">
        <v>24.181000000000001</v>
      </c>
      <c r="P142" s="1">
        <v>24.486999999999998</v>
      </c>
      <c r="Q142">
        <f t="shared" si="3"/>
        <v>26.212363636363637</v>
      </c>
    </row>
    <row r="143" spans="1:17" x14ac:dyDescent="0.35">
      <c r="A143" t="s">
        <v>49</v>
      </c>
      <c r="B143" t="s">
        <v>169</v>
      </c>
      <c r="C143" t="s">
        <v>7</v>
      </c>
      <c r="D143" t="s">
        <v>10</v>
      </c>
      <c r="E143" t="s">
        <v>11</v>
      </c>
      <c r="F143">
        <v>8.5920000000000005</v>
      </c>
      <c r="G143">
        <v>8.5329999999999995</v>
      </c>
      <c r="H143">
        <v>8.9369999999999994</v>
      </c>
      <c r="I143">
        <v>9.26</v>
      </c>
      <c r="J143">
        <v>9.4930000000000003</v>
      </c>
      <c r="K143">
        <v>10.634</v>
      </c>
      <c r="L143">
        <v>17.721</v>
      </c>
      <c r="M143">
        <v>15.510999999999999</v>
      </c>
      <c r="N143">
        <v>10.994</v>
      </c>
      <c r="O143" s="1">
        <v>9.8070000000000004</v>
      </c>
      <c r="P143" s="1">
        <v>9.6910000000000007</v>
      </c>
      <c r="Q143">
        <f t="shared" si="3"/>
        <v>10.83390909090909</v>
      </c>
    </row>
    <row r="144" spans="1:17" x14ac:dyDescent="0.35">
      <c r="A144" t="s">
        <v>49</v>
      </c>
      <c r="B144" t="s">
        <v>169</v>
      </c>
      <c r="C144" t="s">
        <v>14</v>
      </c>
      <c r="D144" t="s">
        <v>8</v>
      </c>
      <c r="E144" t="s">
        <v>9</v>
      </c>
      <c r="F144">
        <v>14.566000000000001</v>
      </c>
      <c r="G144">
        <v>13.262</v>
      </c>
      <c r="H144">
        <v>14.525</v>
      </c>
      <c r="I144">
        <v>14.53</v>
      </c>
      <c r="J144">
        <v>15.638999999999999</v>
      </c>
      <c r="K144">
        <v>16.768000000000001</v>
      </c>
      <c r="L144">
        <v>21.725999999999999</v>
      </c>
      <c r="M144">
        <v>19.629000000000001</v>
      </c>
      <c r="N144">
        <v>17.167000000000002</v>
      </c>
      <c r="O144" s="1">
        <v>15.698</v>
      </c>
      <c r="P144" s="1">
        <v>15.6</v>
      </c>
      <c r="Q144">
        <f t="shared" si="3"/>
        <v>16.282727272727275</v>
      </c>
    </row>
    <row r="145" spans="1:17" x14ac:dyDescent="0.35">
      <c r="A145" t="s">
        <v>49</v>
      </c>
      <c r="B145" t="s">
        <v>169</v>
      </c>
      <c r="C145" t="s">
        <v>14</v>
      </c>
      <c r="D145" t="s">
        <v>10</v>
      </c>
      <c r="E145" t="s">
        <v>11</v>
      </c>
      <c r="F145">
        <v>5.2210000000000001</v>
      </c>
      <c r="G145">
        <v>5.2160000000000002</v>
      </c>
      <c r="H145">
        <v>5.4580000000000002</v>
      </c>
      <c r="I145">
        <v>5.6159999999999997</v>
      </c>
      <c r="J145">
        <v>5.7969999999999997</v>
      </c>
      <c r="K145">
        <v>6.617</v>
      </c>
      <c r="L145">
        <v>11.099</v>
      </c>
      <c r="M145">
        <v>9.2870000000000008</v>
      </c>
      <c r="N145">
        <v>7.2119999999999997</v>
      </c>
      <c r="O145" s="1">
        <v>6.39</v>
      </c>
      <c r="P145" s="1">
        <v>6.1840000000000002</v>
      </c>
      <c r="Q145">
        <f t="shared" si="3"/>
        <v>6.7360909090909082</v>
      </c>
    </row>
    <row r="146" spans="1:17" x14ac:dyDescent="0.35">
      <c r="A146" t="s">
        <v>50</v>
      </c>
      <c r="B146" t="s">
        <v>230</v>
      </c>
      <c r="C146" t="s">
        <v>7</v>
      </c>
      <c r="D146" t="s">
        <v>8</v>
      </c>
      <c r="E146" t="s">
        <v>9</v>
      </c>
      <c r="F146">
        <v>9.9619999999999997</v>
      </c>
      <c r="G146">
        <v>10.196999999999999</v>
      </c>
      <c r="H146">
        <v>10.395</v>
      </c>
      <c r="I146">
        <v>10.467000000000001</v>
      </c>
      <c r="J146">
        <v>10.507</v>
      </c>
      <c r="K146">
        <v>10.736000000000001</v>
      </c>
      <c r="L146">
        <v>12.904999999999999</v>
      </c>
      <c r="M146">
        <v>12.513999999999999</v>
      </c>
      <c r="N146">
        <v>12.103</v>
      </c>
      <c r="O146" s="1">
        <v>11.977</v>
      </c>
      <c r="P146" s="1">
        <v>11.843</v>
      </c>
      <c r="Q146">
        <f t="shared" si="3"/>
        <v>11.236909090909091</v>
      </c>
    </row>
    <row r="147" spans="1:17" x14ac:dyDescent="0.35">
      <c r="A147" t="s">
        <v>50</v>
      </c>
      <c r="B147" t="s">
        <v>230</v>
      </c>
      <c r="C147" t="s">
        <v>7</v>
      </c>
      <c r="D147" t="s">
        <v>10</v>
      </c>
      <c r="E147" t="s">
        <v>11</v>
      </c>
      <c r="F147">
        <v>4.6760000000000002</v>
      </c>
      <c r="G147">
        <v>4.798</v>
      </c>
      <c r="H147">
        <v>4.8920000000000003</v>
      </c>
      <c r="I147">
        <v>4.8879999999999999</v>
      </c>
      <c r="J147">
        <v>4.8609999999999998</v>
      </c>
      <c r="K147">
        <v>4.9779999999999998</v>
      </c>
      <c r="L147">
        <v>5.62</v>
      </c>
      <c r="M147">
        <v>5.8810000000000002</v>
      </c>
      <c r="N147">
        <v>5.8940000000000001</v>
      </c>
      <c r="O147" s="1">
        <v>5.8650000000000002</v>
      </c>
      <c r="P147" s="1">
        <v>5.835</v>
      </c>
      <c r="Q147">
        <f t="shared" si="3"/>
        <v>5.2898181818181813</v>
      </c>
    </row>
    <row r="148" spans="1:17" x14ac:dyDescent="0.35">
      <c r="A148" t="s">
        <v>50</v>
      </c>
      <c r="B148" t="s">
        <v>230</v>
      </c>
      <c r="C148" t="s">
        <v>14</v>
      </c>
      <c r="D148" t="s">
        <v>8</v>
      </c>
      <c r="E148" t="s">
        <v>9</v>
      </c>
      <c r="F148">
        <v>9.7680000000000007</v>
      </c>
      <c r="G148">
        <v>9.7479999999999993</v>
      </c>
      <c r="H148">
        <v>9.68</v>
      </c>
      <c r="I148">
        <v>9.49</v>
      </c>
      <c r="J148">
        <v>9.2750000000000004</v>
      </c>
      <c r="K148">
        <v>9.2319999999999993</v>
      </c>
      <c r="L148">
        <v>10.378</v>
      </c>
      <c r="M148">
        <v>9.7959999999999994</v>
      </c>
      <c r="N148">
        <v>9.8049999999999997</v>
      </c>
      <c r="O148" s="1">
        <v>9.9269999999999996</v>
      </c>
      <c r="P148" s="1">
        <v>9.9870000000000001</v>
      </c>
      <c r="Q148">
        <f t="shared" si="3"/>
        <v>9.735090909090907</v>
      </c>
    </row>
    <row r="149" spans="1:17" x14ac:dyDescent="0.35">
      <c r="A149" t="s">
        <v>50</v>
      </c>
      <c r="B149" t="s">
        <v>230</v>
      </c>
      <c r="C149" t="s">
        <v>14</v>
      </c>
      <c r="D149" t="s">
        <v>10</v>
      </c>
      <c r="E149" t="s">
        <v>11</v>
      </c>
      <c r="F149">
        <v>3.8029999999999999</v>
      </c>
      <c r="G149">
        <v>3.9119999999999999</v>
      </c>
      <c r="H149">
        <v>3.9929999999999999</v>
      </c>
      <c r="I149">
        <v>3.9870000000000001</v>
      </c>
      <c r="J149">
        <v>3.9620000000000002</v>
      </c>
      <c r="K149">
        <v>4.0670000000000002</v>
      </c>
      <c r="L149">
        <v>4.9009999999999998</v>
      </c>
      <c r="M149">
        <v>5.0049999999999999</v>
      </c>
      <c r="N149">
        <v>4.8490000000000002</v>
      </c>
      <c r="O149" s="1">
        <v>4.8010000000000002</v>
      </c>
      <c r="P149" s="1">
        <v>4.7539999999999996</v>
      </c>
      <c r="Q149">
        <f t="shared" si="3"/>
        <v>4.3667272727272728</v>
      </c>
    </row>
    <row r="150" spans="1:17" x14ac:dyDescent="0.35">
      <c r="A150" t="s">
        <v>51</v>
      </c>
      <c r="B150" t="s">
        <v>230</v>
      </c>
      <c r="C150" t="s">
        <v>7</v>
      </c>
      <c r="D150" t="s">
        <v>8</v>
      </c>
      <c r="E150" t="s">
        <v>9</v>
      </c>
      <c r="F150">
        <v>39.527999999999999</v>
      </c>
      <c r="G150">
        <v>40.54</v>
      </c>
      <c r="H150">
        <v>41.311</v>
      </c>
      <c r="I150">
        <v>42.168999999999997</v>
      </c>
      <c r="J150">
        <v>42.296999999999997</v>
      </c>
      <c r="K150">
        <v>41.540999999999997</v>
      </c>
      <c r="L150">
        <v>46.006</v>
      </c>
      <c r="M150">
        <v>44.774000000000001</v>
      </c>
      <c r="N150">
        <v>40.889000000000003</v>
      </c>
      <c r="O150" s="1">
        <v>39.853999999999999</v>
      </c>
      <c r="P150" s="1">
        <v>39.307000000000002</v>
      </c>
      <c r="Q150">
        <f t="shared" si="3"/>
        <v>41.655999999999999</v>
      </c>
    </row>
    <row r="151" spans="1:17" x14ac:dyDescent="0.35">
      <c r="A151" t="s">
        <v>51</v>
      </c>
      <c r="B151" t="s">
        <v>230</v>
      </c>
      <c r="C151" t="s">
        <v>7</v>
      </c>
      <c r="D151" t="s">
        <v>10</v>
      </c>
      <c r="E151" t="s">
        <v>11</v>
      </c>
      <c r="F151">
        <v>16.201000000000001</v>
      </c>
      <c r="G151">
        <v>16.721</v>
      </c>
      <c r="H151">
        <v>17.12</v>
      </c>
      <c r="I151">
        <v>17.565999999999999</v>
      </c>
      <c r="J151">
        <v>17.628</v>
      </c>
      <c r="K151">
        <v>17.222000000000001</v>
      </c>
      <c r="L151">
        <v>18.318999999999999</v>
      </c>
      <c r="M151">
        <v>18.693999999999999</v>
      </c>
      <c r="N151">
        <v>16.847999999999999</v>
      </c>
      <c r="O151" s="1">
        <v>16.292000000000002</v>
      </c>
      <c r="P151" s="1">
        <v>15.951000000000001</v>
      </c>
      <c r="Q151">
        <f t="shared" si="3"/>
        <v>17.141999999999999</v>
      </c>
    </row>
    <row r="152" spans="1:17" x14ac:dyDescent="0.35">
      <c r="A152" t="s">
        <v>51</v>
      </c>
      <c r="B152" t="s">
        <v>230</v>
      </c>
      <c r="C152" t="s">
        <v>14</v>
      </c>
      <c r="D152" t="s">
        <v>8</v>
      </c>
      <c r="E152" t="s">
        <v>9</v>
      </c>
      <c r="F152">
        <v>41.91</v>
      </c>
      <c r="G152">
        <v>43.076000000000001</v>
      </c>
      <c r="H152">
        <v>44.017000000000003</v>
      </c>
      <c r="I152">
        <v>45.03</v>
      </c>
      <c r="J152">
        <v>45.232999999999997</v>
      </c>
      <c r="K152">
        <v>44.423000000000002</v>
      </c>
      <c r="L152">
        <v>48.671999999999997</v>
      </c>
      <c r="M152">
        <v>47.465000000000003</v>
      </c>
      <c r="N152">
        <v>43.378999999999998</v>
      </c>
      <c r="O152" s="1">
        <v>42.012</v>
      </c>
      <c r="P152" s="1">
        <v>41.252000000000002</v>
      </c>
      <c r="Q152">
        <f t="shared" si="3"/>
        <v>44.224454545454549</v>
      </c>
    </row>
    <row r="153" spans="1:17" x14ac:dyDescent="0.35">
      <c r="A153" t="s">
        <v>51</v>
      </c>
      <c r="B153" t="s">
        <v>230</v>
      </c>
      <c r="C153" t="s">
        <v>14</v>
      </c>
      <c r="D153" t="s">
        <v>10</v>
      </c>
      <c r="E153" t="s">
        <v>11</v>
      </c>
      <c r="F153">
        <v>12.935</v>
      </c>
      <c r="G153">
        <v>13.387</v>
      </c>
      <c r="H153">
        <v>13.75</v>
      </c>
      <c r="I153">
        <v>14.147</v>
      </c>
      <c r="J153">
        <v>14.218999999999999</v>
      </c>
      <c r="K153">
        <v>13.884</v>
      </c>
      <c r="L153">
        <v>15.32</v>
      </c>
      <c r="M153">
        <v>15.46</v>
      </c>
      <c r="N153">
        <v>13.499000000000001</v>
      </c>
      <c r="O153" s="1">
        <v>12.917</v>
      </c>
      <c r="P153" s="1">
        <v>12.532999999999999</v>
      </c>
      <c r="Q153">
        <f t="shared" si="3"/>
        <v>13.82281818181818</v>
      </c>
    </row>
    <row r="154" spans="1:17" x14ac:dyDescent="0.35">
      <c r="A154" t="s">
        <v>52</v>
      </c>
      <c r="B154" t="s">
        <v>230</v>
      </c>
      <c r="C154" t="s">
        <v>7</v>
      </c>
      <c r="D154" t="s">
        <v>8</v>
      </c>
      <c r="E154" t="s">
        <v>9</v>
      </c>
      <c r="F154">
        <v>6.4669999999999996</v>
      </c>
      <c r="G154">
        <v>6.4790000000000001</v>
      </c>
      <c r="H154">
        <v>6.5940000000000003</v>
      </c>
      <c r="I154">
        <v>6.71</v>
      </c>
      <c r="J154">
        <v>6.7450000000000001</v>
      </c>
      <c r="K154">
        <v>6.7270000000000003</v>
      </c>
      <c r="L154">
        <v>7.9870000000000001</v>
      </c>
      <c r="M154">
        <v>7.7640000000000002</v>
      </c>
      <c r="N154">
        <v>6.827</v>
      </c>
      <c r="O154" s="1">
        <v>6.5289999999999999</v>
      </c>
      <c r="P154" s="1">
        <v>6.4909999999999997</v>
      </c>
      <c r="Q154">
        <f t="shared" si="3"/>
        <v>6.8472727272727267</v>
      </c>
    </row>
    <row r="155" spans="1:17" x14ac:dyDescent="0.35">
      <c r="A155" t="s">
        <v>52</v>
      </c>
      <c r="B155" t="s">
        <v>230</v>
      </c>
      <c r="C155" t="s">
        <v>7</v>
      </c>
      <c r="D155" t="s">
        <v>10</v>
      </c>
      <c r="E155" t="s">
        <v>11</v>
      </c>
      <c r="F155">
        <v>2.7370000000000001</v>
      </c>
      <c r="G155">
        <v>2.7440000000000002</v>
      </c>
      <c r="H155">
        <v>2.8279999999999998</v>
      </c>
      <c r="I155">
        <v>2.911</v>
      </c>
      <c r="J155">
        <v>2.9340000000000002</v>
      </c>
      <c r="K155">
        <v>2.915</v>
      </c>
      <c r="L155">
        <v>3.2290000000000001</v>
      </c>
      <c r="M155">
        <v>3.4630000000000001</v>
      </c>
      <c r="N155">
        <v>2.9580000000000002</v>
      </c>
      <c r="O155" s="1">
        <v>2.835</v>
      </c>
      <c r="P155" s="1">
        <v>2.7970000000000002</v>
      </c>
      <c r="Q155">
        <f t="shared" si="3"/>
        <v>2.9409999999999998</v>
      </c>
    </row>
    <row r="156" spans="1:17" x14ac:dyDescent="0.35">
      <c r="A156" t="s">
        <v>52</v>
      </c>
      <c r="B156" t="s">
        <v>230</v>
      </c>
      <c r="C156" t="s">
        <v>14</v>
      </c>
      <c r="D156" t="s">
        <v>8</v>
      </c>
      <c r="E156" t="s">
        <v>9</v>
      </c>
      <c r="F156">
        <v>10.628</v>
      </c>
      <c r="G156">
        <v>10.648</v>
      </c>
      <c r="H156">
        <v>10.848000000000001</v>
      </c>
      <c r="I156">
        <v>11.05</v>
      </c>
      <c r="J156">
        <v>11.113</v>
      </c>
      <c r="K156">
        <v>11.086</v>
      </c>
      <c r="L156">
        <v>12.843</v>
      </c>
      <c r="M156">
        <v>12.353999999999999</v>
      </c>
      <c r="N156">
        <v>11.170999999999999</v>
      </c>
      <c r="O156" s="1">
        <v>10.688000000000001</v>
      </c>
      <c r="P156" s="1">
        <v>10.585000000000001</v>
      </c>
      <c r="Q156">
        <f t="shared" si="3"/>
        <v>11.183090909090909</v>
      </c>
    </row>
    <row r="157" spans="1:17" x14ac:dyDescent="0.35">
      <c r="A157" t="s">
        <v>52</v>
      </c>
      <c r="B157" t="s">
        <v>230</v>
      </c>
      <c r="C157" t="s">
        <v>14</v>
      </c>
      <c r="D157" t="s">
        <v>10</v>
      </c>
      <c r="E157" t="s">
        <v>11</v>
      </c>
      <c r="F157">
        <v>4.1059999999999999</v>
      </c>
      <c r="G157">
        <v>4.1180000000000003</v>
      </c>
      <c r="H157">
        <v>4.2590000000000003</v>
      </c>
      <c r="I157">
        <v>4.4009999999999998</v>
      </c>
      <c r="J157">
        <v>4.4409999999999998</v>
      </c>
      <c r="K157">
        <v>4.41</v>
      </c>
      <c r="L157">
        <v>5.3810000000000002</v>
      </c>
      <c r="M157">
        <v>5.4029999999999996</v>
      </c>
      <c r="N157">
        <v>4.4409999999999998</v>
      </c>
      <c r="O157" s="1">
        <v>4.2759999999999998</v>
      </c>
      <c r="P157" s="1">
        <v>4.2469999999999999</v>
      </c>
      <c r="Q157">
        <f t="shared" si="3"/>
        <v>4.4984545454545461</v>
      </c>
    </row>
    <row r="158" spans="1:17" x14ac:dyDescent="0.35">
      <c r="A158" t="s">
        <v>53</v>
      </c>
      <c r="B158" t="s">
        <v>240</v>
      </c>
      <c r="C158" t="s">
        <v>7</v>
      </c>
      <c r="D158" t="s">
        <v>8</v>
      </c>
      <c r="E158" t="s">
        <v>9</v>
      </c>
      <c r="F158">
        <v>29.622</v>
      </c>
      <c r="G158">
        <v>26.6</v>
      </c>
      <c r="H158">
        <v>28.010999999999999</v>
      </c>
      <c r="I158">
        <v>25.724</v>
      </c>
      <c r="J158">
        <v>31.565000000000001</v>
      </c>
      <c r="K158">
        <v>36.008000000000003</v>
      </c>
      <c r="L158">
        <v>49.392000000000003</v>
      </c>
      <c r="M158">
        <v>46.786999999999999</v>
      </c>
      <c r="N158">
        <v>36.78</v>
      </c>
      <c r="O158" s="1">
        <v>27.582999999999998</v>
      </c>
      <c r="P158" s="1">
        <v>25.007000000000001</v>
      </c>
      <c r="Q158">
        <f t="shared" si="3"/>
        <v>33.00718181818182</v>
      </c>
    </row>
    <row r="159" spans="1:17" x14ac:dyDescent="0.35">
      <c r="A159" t="s">
        <v>53</v>
      </c>
      <c r="B159" t="s">
        <v>240</v>
      </c>
      <c r="C159" t="s">
        <v>7</v>
      </c>
      <c r="D159" t="s">
        <v>10</v>
      </c>
      <c r="E159" t="s">
        <v>11</v>
      </c>
      <c r="F159">
        <v>6.7990000000000004</v>
      </c>
      <c r="G159">
        <v>7.3129999999999997</v>
      </c>
      <c r="H159">
        <v>7.0720000000000001</v>
      </c>
      <c r="I159">
        <v>7.0439999999999996</v>
      </c>
      <c r="J159">
        <v>8.0500000000000007</v>
      </c>
      <c r="K159">
        <v>10.532999999999999</v>
      </c>
      <c r="L159">
        <v>16.501000000000001</v>
      </c>
      <c r="M159">
        <v>15.428000000000001</v>
      </c>
      <c r="N159">
        <v>11.868</v>
      </c>
      <c r="O159" s="1">
        <v>7.81</v>
      </c>
      <c r="P159" s="1">
        <v>7.4939999999999998</v>
      </c>
      <c r="Q159">
        <f t="shared" si="3"/>
        <v>9.6283636363636376</v>
      </c>
    </row>
    <row r="160" spans="1:17" x14ac:dyDescent="0.35">
      <c r="A160" t="s">
        <v>53</v>
      </c>
      <c r="B160" t="s">
        <v>240</v>
      </c>
      <c r="C160" t="s">
        <v>14</v>
      </c>
      <c r="D160" t="s">
        <v>8</v>
      </c>
      <c r="E160" t="s">
        <v>9</v>
      </c>
      <c r="F160">
        <v>20.824999999999999</v>
      </c>
      <c r="G160">
        <v>19.613</v>
      </c>
      <c r="H160">
        <v>17.875</v>
      </c>
      <c r="I160">
        <v>17.815999999999999</v>
      </c>
      <c r="J160">
        <v>21.132999999999999</v>
      </c>
      <c r="K160">
        <v>27.891999999999999</v>
      </c>
      <c r="L160">
        <v>33.531999999999996</v>
      </c>
      <c r="M160">
        <v>33.305999999999997</v>
      </c>
      <c r="N160">
        <v>26.276</v>
      </c>
      <c r="O160" s="1">
        <v>22.663</v>
      </c>
      <c r="P160" s="1">
        <v>23.13</v>
      </c>
      <c r="Q160">
        <f t="shared" si="3"/>
        <v>24.005545454545452</v>
      </c>
    </row>
    <row r="161" spans="1:17" x14ac:dyDescent="0.35">
      <c r="A161" t="s">
        <v>53</v>
      </c>
      <c r="B161" t="s">
        <v>240</v>
      </c>
      <c r="C161" t="s">
        <v>14</v>
      </c>
      <c r="D161" t="s">
        <v>10</v>
      </c>
      <c r="E161" t="s">
        <v>11</v>
      </c>
      <c r="F161">
        <v>4.4109999999999996</v>
      </c>
      <c r="G161">
        <v>4.8230000000000004</v>
      </c>
      <c r="H161">
        <v>4.798</v>
      </c>
      <c r="I161">
        <v>4.5110000000000001</v>
      </c>
      <c r="J161">
        <v>5.0449999999999999</v>
      </c>
      <c r="K161">
        <v>5.4390000000000001</v>
      </c>
      <c r="L161">
        <v>10.022</v>
      </c>
      <c r="M161">
        <v>8.4990000000000006</v>
      </c>
      <c r="N161">
        <v>6.11</v>
      </c>
      <c r="O161" s="1">
        <v>5.266</v>
      </c>
      <c r="P161" s="1">
        <v>4.6210000000000004</v>
      </c>
      <c r="Q161">
        <f t="shared" si="3"/>
        <v>5.7768181818181823</v>
      </c>
    </row>
    <row r="162" spans="1:17" x14ac:dyDescent="0.35">
      <c r="A162" t="s">
        <v>54</v>
      </c>
      <c r="B162" t="s">
        <v>237</v>
      </c>
      <c r="C162" t="s">
        <v>7</v>
      </c>
      <c r="D162" t="s">
        <v>8</v>
      </c>
      <c r="E162" t="s">
        <v>9</v>
      </c>
      <c r="F162">
        <v>46.396000000000001</v>
      </c>
      <c r="G162">
        <v>43.716000000000001</v>
      </c>
      <c r="H162">
        <v>31.335000000000001</v>
      </c>
      <c r="I162">
        <v>27.766999999999999</v>
      </c>
      <c r="J162">
        <v>29.472999999999999</v>
      </c>
      <c r="K162">
        <v>19.829999999999998</v>
      </c>
      <c r="L162">
        <v>25.079000000000001</v>
      </c>
      <c r="M162">
        <v>26.398</v>
      </c>
      <c r="N162">
        <v>22.678000000000001</v>
      </c>
      <c r="O162" s="1">
        <v>23.277000000000001</v>
      </c>
      <c r="P162" s="1">
        <v>22.600999999999999</v>
      </c>
      <c r="Q162">
        <f t="shared" si="3"/>
        <v>28.959090909090911</v>
      </c>
    </row>
    <row r="163" spans="1:17" x14ac:dyDescent="0.35">
      <c r="A163" t="s">
        <v>54</v>
      </c>
      <c r="B163" t="s">
        <v>237</v>
      </c>
      <c r="C163" t="s">
        <v>7</v>
      </c>
      <c r="D163" t="s">
        <v>10</v>
      </c>
      <c r="E163" t="s">
        <v>11</v>
      </c>
      <c r="F163">
        <v>15.894</v>
      </c>
      <c r="G163">
        <v>14.743</v>
      </c>
      <c r="H163">
        <v>12.106</v>
      </c>
      <c r="I163">
        <v>10.529</v>
      </c>
      <c r="J163">
        <v>7.6970000000000001</v>
      </c>
      <c r="K163">
        <v>6.2</v>
      </c>
      <c r="L163">
        <v>6.351</v>
      </c>
      <c r="M163">
        <v>6.6829999999999998</v>
      </c>
      <c r="N163">
        <v>6.78</v>
      </c>
      <c r="O163" s="1">
        <v>6.2110000000000003</v>
      </c>
      <c r="P163" s="1">
        <v>6.1879999999999997</v>
      </c>
      <c r="Q163">
        <f t="shared" si="3"/>
        <v>9.0347272727272738</v>
      </c>
    </row>
    <row r="164" spans="1:17" x14ac:dyDescent="0.35">
      <c r="A164" t="s">
        <v>54</v>
      </c>
      <c r="B164" t="s">
        <v>237</v>
      </c>
      <c r="C164" t="s">
        <v>14</v>
      </c>
      <c r="D164" t="s">
        <v>8</v>
      </c>
      <c r="E164" t="s">
        <v>9</v>
      </c>
      <c r="F164">
        <v>44.938000000000002</v>
      </c>
      <c r="G164">
        <v>41.478000000000002</v>
      </c>
      <c r="H164">
        <v>31.26</v>
      </c>
      <c r="I164">
        <v>27.140999999999998</v>
      </c>
      <c r="J164">
        <v>19.643999999999998</v>
      </c>
      <c r="K164">
        <v>14.587999999999999</v>
      </c>
      <c r="L164">
        <v>18.77</v>
      </c>
      <c r="M164">
        <v>18.975999999999999</v>
      </c>
      <c r="N164">
        <v>14.815</v>
      </c>
      <c r="O164" s="1">
        <v>16.739999999999998</v>
      </c>
      <c r="P164" s="1">
        <v>16.245999999999999</v>
      </c>
      <c r="Q164">
        <f t="shared" si="3"/>
        <v>24.054181818181817</v>
      </c>
    </row>
    <row r="165" spans="1:17" x14ac:dyDescent="0.35">
      <c r="A165" t="s">
        <v>54</v>
      </c>
      <c r="B165" t="s">
        <v>237</v>
      </c>
      <c r="C165" t="s">
        <v>14</v>
      </c>
      <c r="D165" t="s">
        <v>10</v>
      </c>
      <c r="E165" t="s">
        <v>11</v>
      </c>
      <c r="F165">
        <v>13.465999999999999</v>
      </c>
      <c r="G165">
        <v>12.914999999999999</v>
      </c>
      <c r="H165">
        <v>10.371</v>
      </c>
      <c r="I165">
        <v>8.827</v>
      </c>
      <c r="J165">
        <v>6.4550000000000001</v>
      </c>
      <c r="K165">
        <v>5.3159999999999998</v>
      </c>
      <c r="L165">
        <v>6.3360000000000003</v>
      </c>
      <c r="M165">
        <v>6.1630000000000003</v>
      </c>
      <c r="N165">
        <v>5.3070000000000004</v>
      </c>
      <c r="O165" s="1">
        <v>4.5220000000000002</v>
      </c>
      <c r="P165" s="1">
        <v>4.53</v>
      </c>
      <c r="Q165">
        <f t="shared" si="3"/>
        <v>7.6552727272727283</v>
      </c>
    </row>
    <row r="166" spans="1:17" x14ac:dyDescent="0.35">
      <c r="A166" t="s">
        <v>55</v>
      </c>
      <c r="B166" t="s">
        <v>240</v>
      </c>
      <c r="C166" t="s">
        <v>7</v>
      </c>
      <c r="D166" t="s">
        <v>8</v>
      </c>
      <c r="E166" t="s">
        <v>9</v>
      </c>
      <c r="F166">
        <v>6.5830000000000002</v>
      </c>
      <c r="G166">
        <v>5.47</v>
      </c>
      <c r="H166">
        <v>4.6239999999999997</v>
      </c>
      <c r="I166">
        <v>3.484</v>
      </c>
      <c r="J166">
        <v>3.8820000000000001</v>
      </c>
      <c r="K166">
        <v>2.5550000000000002</v>
      </c>
      <c r="L166">
        <v>3.2879999999999998</v>
      </c>
      <c r="M166">
        <v>3.1160000000000001</v>
      </c>
      <c r="N166">
        <v>2.59</v>
      </c>
      <c r="O166" s="1">
        <v>2.4329999999999998</v>
      </c>
      <c r="P166" s="1">
        <v>2.3149999999999999</v>
      </c>
      <c r="Q166">
        <f t="shared" si="3"/>
        <v>3.667272727272727</v>
      </c>
    </row>
    <row r="167" spans="1:17" x14ac:dyDescent="0.35">
      <c r="A167" t="s">
        <v>55</v>
      </c>
      <c r="B167" t="s">
        <v>240</v>
      </c>
      <c r="C167" t="s">
        <v>7</v>
      </c>
      <c r="D167" t="s">
        <v>10</v>
      </c>
      <c r="E167" t="s">
        <v>11</v>
      </c>
      <c r="F167">
        <v>2.6720000000000002</v>
      </c>
      <c r="G167">
        <v>2.2090000000000001</v>
      </c>
      <c r="H167">
        <v>1.88</v>
      </c>
      <c r="I167">
        <v>1.413</v>
      </c>
      <c r="J167">
        <v>1.585</v>
      </c>
      <c r="K167">
        <v>1.046</v>
      </c>
      <c r="L167">
        <v>1.4</v>
      </c>
      <c r="M167">
        <v>1.3580000000000001</v>
      </c>
      <c r="N167">
        <v>1.103</v>
      </c>
      <c r="O167" s="1">
        <v>1.0409999999999999</v>
      </c>
      <c r="P167" s="1">
        <v>0.98299999999999998</v>
      </c>
      <c r="Q167">
        <f t="shared" si="3"/>
        <v>1.5172727272727273</v>
      </c>
    </row>
    <row r="168" spans="1:17" x14ac:dyDescent="0.35">
      <c r="A168" t="s">
        <v>55</v>
      </c>
      <c r="B168" t="s">
        <v>240</v>
      </c>
      <c r="C168" t="s">
        <v>14</v>
      </c>
      <c r="D168" t="s">
        <v>8</v>
      </c>
      <c r="E168" t="s">
        <v>9</v>
      </c>
      <c r="F168">
        <v>6.6150000000000002</v>
      </c>
      <c r="G168">
        <v>6.2949999999999999</v>
      </c>
      <c r="H168">
        <v>5.181</v>
      </c>
      <c r="I168">
        <v>4.8029999999999999</v>
      </c>
      <c r="J168">
        <v>4.4690000000000003</v>
      </c>
      <c r="K168">
        <v>3.298</v>
      </c>
      <c r="L168">
        <v>3.1059999999999999</v>
      </c>
      <c r="M168">
        <v>3.2130000000000001</v>
      </c>
      <c r="N168">
        <v>3.379</v>
      </c>
      <c r="O168" s="1">
        <v>3.1539999999999999</v>
      </c>
      <c r="P168" s="1">
        <v>2.988</v>
      </c>
      <c r="Q168">
        <f t="shared" si="3"/>
        <v>4.2273636363636369</v>
      </c>
    </row>
    <row r="169" spans="1:17" x14ac:dyDescent="0.35">
      <c r="A169" t="s">
        <v>55</v>
      </c>
      <c r="B169" t="s">
        <v>240</v>
      </c>
      <c r="C169" t="s">
        <v>14</v>
      </c>
      <c r="D169" t="s">
        <v>10</v>
      </c>
      <c r="E169" t="s">
        <v>11</v>
      </c>
      <c r="F169">
        <v>1.8759999999999999</v>
      </c>
      <c r="G169">
        <v>1.774</v>
      </c>
      <c r="H169">
        <v>1.4730000000000001</v>
      </c>
      <c r="I169">
        <v>1.361</v>
      </c>
      <c r="J169">
        <v>1.2769999999999999</v>
      </c>
      <c r="K169">
        <v>0.94599999999999995</v>
      </c>
      <c r="L169">
        <v>1.0780000000000001</v>
      </c>
      <c r="M169">
        <v>1.083</v>
      </c>
      <c r="N169">
        <v>1.0109999999999999</v>
      </c>
      <c r="O169" s="1">
        <v>0.95199999999999996</v>
      </c>
      <c r="P169" s="1">
        <v>0.89800000000000002</v>
      </c>
      <c r="Q169">
        <f t="shared" si="3"/>
        <v>1.2480909090909089</v>
      </c>
    </row>
    <row r="170" spans="1:17" x14ac:dyDescent="0.35">
      <c r="A170" t="s">
        <v>56</v>
      </c>
      <c r="B170" t="s">
        <v>233</v>
      </c>
      <c r="C170" t="s">
        <v>7</v>
      </c>
      <c r="D170" t="s">
        <v>8</v>
      </c>
      <c r="E170" t="s">
        <v>9</v>
      </c>
      <c r="F170">
        <v>34.344000000000001</v>
      </c>
      <c r="G170">
        <v>30.911000000000001</v>
      </c>
      <c r="H170">
        <v>31.859000000000002</v>
      </c>
      <c r="I170">
        <v>23.190999999999999</v>
      </c>
      <c r="J170">
        <v>16.170000000000002</v>
      </c>
      <c r="K170">
        <v>14.631</v>
      </c>
      <c r="L170">
        <v>12.375</v>
      </c>
      <c r="M170">
        <v>16.420000000000002</v>
      </c>
      <c r="N170">
        <v>18.555</v>
      </c>
      <c r="O170" s="1">
        <v>14.667</v>
      </c>
      <c r="P170" s="1">
        <v>14.493</v>
      </c>
      <c r="Q170">
        <f t="shared" si="3"/>
        <v>20.692363636363638</v>
      </c>
    </row>
    <row r="171" spans="1:17" x14ac:dyDescent="0.35">
      <c r="A171" t="s">
        <v>56</v>
      </c>
      <c r="B171" t="s">
        <v>233</v>
      </c>
      <c r="C171" t="s">
        <v>7</v>
      </c>
      <c r="D171" t="s">
        <v>10</v>
      </c>
      <c r="E171" t="s">
        <v>11</v>
      </c>
      <c r="F171">
        <v>12.882999999999999</v>
      </c>
      <c r="G171">
        <v>13.016</v>
      </c>
      <c r="H171">
        <v>11.313000000000001</v>
      </c>
      <c r="I171">
        <v>10.036</v>
      </c>
      <c r="J171">
        <v>8.0739999999999998</v>
      </c>
      <c r="K171">
        <v>7.4429999999999996</v>
      </c>
      <c r="L171">
        <v>7.4119999999999999</v>
      </c>
      <c r="M171">
        <v>7.2149999999999999</v>
      </c>
      <c r="N171">
        <v>6.7590000000000003</v>
      </c>
      <c r="O171" s="1">
        <v>5.7619999999999996</v>
      </c>
      <c r="P171" s="1">
        <v>5.7619999999999996</v>
      </c>
      <c r="Q171">
        <f t="shared" si="3"/>
        <v>8.6977272727272741</v>
      </c>
    </row>
    <row r="172" spans="1:17" x14ac:dyDescent="0.35">
      <c r="A172" t="s">
        <v>56</v>
      </c>
      <c r="B172" t="s">
        <v>233</v>
      </c>
      <c r="C172" t="s">
        <v>14</v>
      </c>
      <c r="D172" t="s">
        <v>8</v>
      </c>
      <c r="E172" t="s">
        <v>9</v>
      </c>
      <c r="F172">
        <v>36.616999999999997</v>
      </c>
      <c r="G172">
        <v>34.033999999999999</v>
      </c>
      <c r="H172">
        <v>25.774000000000001</v>
      </c>
      <c r="I172">
        <v>26.952999999999999</v>
      </c>
      <c r="J172">
        <v>25.347999999999999</v>
      </c>
      <c r="K172">
        <v>18.95</v>
      </c>
      <c r="L172">
        <v>23.774000000000001</v>
      </c>
      <c r="M172">
        <v>17.744</v>
      </c>
      <c r="N172">
        <v>18.742000000000001</v>
      </c>
      <c r="O172" s="1">
        <v>19.285</v>
      </c>
      <c r="P172" s="1">
        <v>18.587</v>
      </c>
      <c r="Q172">
        <f t="shared" si="3"/>
        <v>24.164363636363635</v>
      </c>
    </row>
    <row r="173" spans="1:17" x14ac:dyDescent="0.35">
      <c r="A173" t="s">
        <v>56</v>
      </c>
      <c r="B173" t="s">
        <v>233</v>
      </c>
      <c r="C173" t="s">
        <v>14</v>
      </c>
      <c r="D173" t="s">
        <v>10</v>
      </c>
      <c r="E173" t="s">
        <v>11</v>
      </c>
      <c r="F173">
        <v>14.852</v>
      </c>
      <c r="G173">
        <v>13.217000000000001</v>
      </c>
      <c r="H173">
        <v>11.446999999999999</v>
      </c>
      <c r="I173">
        <v>9.6780000000000008</v>
      </c>
      <c r="J173">
        <v>6.7060000000000004</v>
      </c>
      <c r="K173">
        <v>5.3010000000000002</v>
      </c>
      <c r="L173">
        <v>6.343</v>
      </c>
      <c r="M173">
        <v>6.1379999999999999</v>
      </c>
      <c r="N173">
        <v>4.8559999999999999</v>
      </c>
      <c r="O173" s="1">
        <v>5.21</v>
      </c>
      <c r="P173" s="1">
        <v>5.2130000000000001</v>
      </c>
      <c r="Q173">
        <f t="shared" si="3"/>
        <v>8.0873636363636354</v>
      </c>
    </row>
    <row r="174" spans="1:17" x14ac:dyDescent="0.35">
      <c r="A174" t="s">
        <v>57</v>
      </c>
      <c r="B174" t="s">
        <v>237</v>
      </c>
      <c r="C174" t="s">
        <v>7</v>
      </c>
      <c r="D174" t="s">
        <v>8</v>
      </c>
      <c r="E174" t="s">
        <v>9</v>
      </c>
      <c r="F174">
        <v>17.091000000000001</v>
      </c>
      <c r="G174">
        <v>14.444000000000001</v>
      </c>
      <c r="H174">
        <v>11.382999999999999</v>
      </c>
      <c r="I174">
        <v>8.7170000000000005</v>
      </c>
      <c r="J174">
        <v>7.1909999999999998</v>
      </c>
      <c r="K174">
        <v>6.0209999999999999</v>
      </c>
      <c r="L174">
        <v>9.1319999999999997</v>
      </c>
      <c r="M174">
        <v>9.0310000000000006</v>
      </c>
      <c r="N174">
        <v>7.9</v>
      </c>
      <c r="O174" s="1">
        <v>9.9149999999999991</v>
      </c>
      <c r="P174" s="1">
        <v>9.6530000000000005</v>
      </c>
      <c r="Q174">
        <f t="shared" ref="Q174:Q215" si="4">AVERAGE(F174:P174)</f>
        <v>10.043454545454548</v>
      </c>
    </row>
    <row r="175" spans="1:17" x14ac:dyDescent="0.35">
      <c r="A175" t="s">
        <v>57</v>
      </c>
      <c r="B175" t="s">
        <v>237</v>
      </c>
      <c r="C175" t="s">
        <v>7</v>
      </c>
      <c r="D175" t="s">
        <v>10</v>
      </c>
      <c r="E175" t="s">
        <v>11</v>
      </c>
      <c r="F175">
        <v>6.77</v>
      </c>
      <c r="G175">
        <v>5.54</v>
      </c>
      <c r="H175">
        <v>4.2699999999999996</v>
      </c>
      <c r="I175">
        <v>3.28</v>
      </c>
      <c r="J175">
        <v>2.5739999999999998</v>
      </c>
      <c r="K175">
        <v>2.1909999999999998</v>
      </c>
      <c r="L175">
        <v>2.6749999999999998</v>
      </c>
      <c r="M175">
        <v>3.1629999999999998</v>
      </c>
      <c r="N175">
        <v>2.5</v>
      </c>
      <c r="O175" s="1">
        <v>2.6139999999999999</v>
      </c>
      <c r="P175" s="1">
        <v>2.581</v>
      </c>
      <c r="Q175">
        <f t="shared" si="4"/>
        <v>3.4689090909090905</v>
      </c>
    </row>
    <row r="176" spans="1:17" x14ac:dyDescent="0.35">
      <c r="A176" t="s">
        <v>57</v>
      </c>
      <c r="B176" t="s">
        <v>237</v>
      </c>
      <c r="C176" t="s">
        <v>14</v>
      </c>
      <c r="D176" t="s">
        <v>8</v>
      </c>
      <c r="E176" t="s">
        <v>9</v>
      </c>
      <c r="F176">
        <v>15.044</v>
      </c>
      <c r="G176">
        <v>11.311</v>
      </c>
      <c r="H176">
        <v>9.91</v>
      </c>
      <c r="I176">
        <v>7.3730000000000002</v>
      </c>
      <c r="J176">
        <v>6.3719999999999999</v>
      </c>
      <c r="K176">
        <v>5.3639999999999999</v>
      </c>
      <c r="L176">
        <v>7.2130000000000001</v>
      </c>
      <c r="M176">
        <v>7.5389999999999997</v>
      </c>
      <c r="N176">
        <v>5.9450000000000003</v>
      </c>
      <c r="O176" s="1">
        <v>9.1419999999999995</v>
      </c>
      <c r="P176" s="1">
        <v>8.9849999999999994</v>
      </c>
      <c r="Q176">
        <f t="shared" si="4"/>
        <v>8.5634545454545457</v>
      </c>
    </row>
    <row r="177" spans="1:17" x14ac:dyDescent="0.35">
      <c r="A177" t="s">
        <v>57</v>
      </c>
      <c r="B177" t="s">
        <v>237</v>
      </c>
      <c r="C177" t="s">
        <v>14</v>
      </c>
      <c r="D177" t="s">
        <v>10</v>
      </c>
      <c r="E177" t="s">
        <v>11</v>
      </c>
      <c r="F177">
        <v>4.3230000000000004</v>
      </c>
      <c r="G177">
        <v>3.7029999999999998</v>
      </c>
      <c r="H177">
        <v>2.907</v>
      </c>
      <c r="I177">
        <v>1.9970000000000001</v>
      </c>
      <c r="J177">
        <v>1.51</v>
      </c>
      <c r="K177">
        <v>1.51</v>
      </c>
      <c r="L177">
        <v>1.9410000000000001</v>
      </c>
      <c r="M177">
        <v>2.0059999999999998</v>
      </c>
      <c r="N177">
        <v>1.546</v>
      </c>
      <c r="O177" s="1">
        <v>1.79</v>
      </c>
      <c r="P177" s="1">
        <v>1.776</v>
      </c>
      <c r="Q177">
        <f t="shared" si="4"/>
        <v>2.2735454545454541</v>
      </c>
    </row>
    <row r="178" spans="1:17" x14ac:dyDescent="0.35">
      <c r="A178" t="s">
        <v>58</v>
      </c>
      <c r="B178" t="s">
        <v>230</v>
      </c>
      <c r="C178" t="s">
        <v>7</v>
      </c>
      <c r="D178" t="s">
        <v>8</v>
      </c>
      <c r="E178" t="s">
        <v>9</v>
      </c>
      <c r="F178">
        <v>5.7409999999999997</v>
      </c>
      <c r="G178">
        <v>4.3630000000000004</v>
      </c>
      <c r="H178">
        <v>3.0110000000000001</v>
      </c>
      <c r="I178">
        <v>6.1669999999999998</v>
      </c>
      <c r="J178">
        <v>5.4829999999999997</v>
      </c>
      <c r="K178">
        <v>4.8070000000000004</v>
      </c>
      <c r="L178">
        <v>5.44</v>
      </c>
      <c r="M178">
        <v>5.3680000000000003</v>
      </c>
      <c r="N178">
        <v>4.9790000000000001</v>
      </c>
      <c r="O178" s="1">
        <v>4.8719999999999999</v>
      </c>
      <c r="P178" s="1">
        <v>4.8099999999999996</v>
      </c>
      <c r="Q178">
        <f t="shared" si="4"/>
        <v>5.0037272727272724</v>
      </c>
    </row>
    <row r="179" spans="1:17" x14ac:dyDescent="0.35">
      <c r="A179" t="s">
        <v>58</v>
      </c>
      <c r="B179" t="s">
        <v>230</v>
      </c>
      <c r="C179" t="s">
        <v>7</v>
      </c>
      <c r="D179" t="s">
        <v>10</v>
      </c>
      <c r="E179" t="s">
        <v>11</v>
      </c>
      <c r="F179">
        <v>3.3039999999999998</v>
      </c>
      <c r="G179">
        <v>2.698</v>
      </c>
      <c r="H179">
        <v>2.1309999999999998</v>
      </c>
      <c r="I179">
        <v>3.0630000000000002</v>
      </c>
      <c r="J179">
        <v>2.7360000000000002</v>
      </c>
      <c r="K179">
        <v>2.4159999999999999</v>
      </c>
      <c r="L179">
        <v>2.504</v>
      </c>
      <c r="M179">
        <v>2.6840000000000002</v>
      </c>
      <c r="N179">
        <v>2.5339999999999998</v>
      </c>
      <c r="O179" s="1">
        <v>2.4780000000000002</v>
      </c>
      <c r="P179" s="1">
        <v>2.4460000000000002</v>
      </c>
      <c r="Q179">
        <f t="shared" si="4"/>
        <v>2.6358181818181823</v>
      </c>
    </row>
    <row r="180" spans="1:17" x14ac:dyDescent="0.35">
      <c r="A180" t="s">
        <v>58</v>
      </c>
      <c r="B180" t="s">
        <v>230</v>
      </c>
      <c r="C180" t="s">
        <v>14</v>
      </c>
      <c r="D180" t="s">
        <v>8</v>
      </c>
      <c r="E180" t="s">
        <v>9</v>
      </c>
      <c r="F180">
        <v>3.7530000000000001</v>
      </c>
      <c r="G180">
        <v>2.5230000000000001</v>
      </c>
      <c r="H180">
        <v>1.274</v>
      </c>
      <c r="I180">
        <v>4.3869999999999996</v>
      </c>
      <c r="J180">
        <v>3.8180000000000001</v>
      </c>
      <c r="K180">
        <v>3.26</v>
      </c>
      <c r="L180">
        <v>3.5870000000000002</v>
      </c>
      <c r="M180">
        <v>3.6160000000000001</v>
      </c>
      <c r="N180">
        <v>3.3439999999999999</v>
      </c>
      <c r="O180" s="1">
        <v>3.2629999999999999</v>
      </c>
      <c r="P180" s="1">
        <v>3.218</v>
      </c>
      <c r="Q180">
        <f t="shared" si="4"/>
        <v>3.276636363636364</v>
      </c>
    </row>
    <row r="181" spans="1:17" x14ac:dyDescent="0.35">
      <c r="A181" t="s">
        <v>58</v>
      </c>
      <c r="B181" t="s">
        <v>230</v>
      </c>
      <c r="C181" t="s">
        <v>14</v>
      </c>
      <c r="D181" t="s">
        <v>10</v>
      </c>
      <c r="E181" t="s">
        <v>11</v>
      </c>
      <c r="F181">
        <v>2.3580000000000001</v>
      </c>
      <c r="G181">
        <v>1.9890000000000001</v>
      </c>
      <c r="H181">
        <v>1.663</v>
      </c>
      <c r="I181">
        <v>2.371</v>
      </c>
      <c r="J181">
        <v>1.954</v>
      </c>
      <c r="K181">
        <v>1.54</v>
      </c>
      <c r="L181">
        <v>1.7589999999999999</v>
      </c>
      <c r="M181">
        <v>1.8029999999999999</v>
      </c>
      <c r="N181">
        <v>1.6040000000000001</v>
      </c>
      <c r="O181" s="1">
        <v>1.5629999999999999</v>
      </c>
      <c r="P181" s="1">
        <v>1.5369999999999999</v>
      </c>
      <c r="Q181">
        <f t="shared" si="4"/>
        <v>1.8309999999999997</v>
      </c>
    </row>
    <row r="182" spans="1:17" x14ac:dyDescent="0.35">
      <c r="A182" t="s">
        <v>59</v>
      </c>
      <c r="B182" t="s">
        <v>237</v>
      </c>
      <c r="C182" t="s">
        <v>7</v>
      </c>
      <c r="D182" t="s">
        <v>8</v>
      </c>
      <c r="E182" t="s">
        <v>9</v>
      </c>
      <c r="F182">
        <v>12.847</v>
      </c>
      <c r="G182">
        <v>11.13</v>
      </c>
      <c r="H182">
        <v>10.826000000000001</v>
      </c>
      <c r="I182">
        <v>11.882999999999999</v>
      </c>
      <c r="J182">
        <v>9.2279999999999998</v>
      </c>
      <c r="K182">
        <v>9.7260000000000009</v>
      </c>
      <c r="L182">
        <v>10.615</v>
      </c>
      <c r="M182">
        <v>10.92</v>
      </c>
      <c r="N182">
        <v>10.458</v>
      </c>
      <c r="O182" s="1">
        <v>9.5719999999999992</v>
      </c>
      <c r="P182" s="1">
        <v>9.3079999999999998</v>
      </c>
      <c r="Q182">
        <f t="shared" si="4"/>
        <v>10.59209090909091</v>
      </c>
    </row>
    <row r="183" spans="1:17" x14ac:dyDescent="0.35">
      <c r="A183" t="s">
        <v>59</v>
      </c>
      <c r="B183" t="s">
        <v>237</v>
      </c>
      <c r="C183" t="s">
        <v>7</v>
      </c>
      <c r="D183" t="s">
        <v>10</v>
      </c>
      <c r="E183" t="s">
        <v>11</v>
      </c>
      <c r="F183">
        <v>6.1070000000000002</v>
      </c>
      <c r="G183">
        <v>5.6859999999999999</v>
      </c>
      <c r="H183">
        <v>5.5439999999999996</v>
      </c>
      <c r="I183">
        <v>4.9589999999999996</v>
      </c>
      <c r="J183">
        <v>4.6369999999999996</v>
      </c>
      <c r="K183">
        <v>4.4569999999999999</v>
      </c>
      <c r="L183">
        <v>5.1710000000000003</v>
      </c>
      <c r="M183">
        <v>4.1470000000000002</v>
      </c>
      <c r="N183">
        <v>3.45</v>
      </c>
      <c r="O183" s="1">
        <v>3.9540000000000002</v>
      </c>
      <c r="P183" s="1">
        <v>4.1959999999999997</v>
      </c>
      <c r="Q183">
        <f t="shared" si="4"/>
        <v>4.7552727272727271</v>
      </c>
    </row>
    <row r="184" spans="1:17" x14ac:dyDescent="0.35">
      <c r="A184" t="s">
        <v>59</v>
      </c>
      <c r="B184" t="s">
        <v>237</v>
      </c>
      <c r="C184" t="s">
        <v>14</v>
      </c>
      <c r="D184" t="s">
        <v>8</v>
      </c>
      <c r="E184" t="s">
        <v>9</v>
      </c>
      <c r="F184">
        <v>15.516</v>
      </c>
      <c r="G184">
        <v>13.137</v>
      </c>
      <c r="H184">
        <v>13.491</v>
      </c>
      <c r="I184">
        <v>12.891999999999999</v>
      </c>
      <c r="J184">
        <v>11.771000000000001</v>
      </c>
      <c r="K184">
        <v>10.361000000000001</v>
      </c>
      <c r="L184">
        <v>12.529</v>
      </c>
      <c r="M184">
        <v>10.666</v>
      </c>
      <c r="N184">
        <v>10.609</v>
      </c>
      <c r="O184" s="1">
        <v>12.271000000000001</v>
      </c>
      <c r="P184" s="1">
        <v>12.394</v>
      </c>
      <c r="Q184">
        <f t="shared" si="4"/>
        <v>12.330636363636364</v>
      </c>
    </row>
    <row r="185" spans="1:17" x14ac:dyDescent="0.35">
      <c r="A185" t="s">
        <v>59</v>
      </c>
      <c r="B185" t="s">
        <v>237</v>
      </c>
      <c r="C185" t="s">
        <v>14</v>
      </c>
      <c r="D185" t="s">
        <v>10</v>
      </c>
      <c r="E185" t="s">
        <v>11</v>
      </c>
      <c r="F185">
        <v>5.2839999999999998</v>
      </c>
      <c r="G185">
        <v>4.8929999999999998</v>
      </c>
      <c r="H185">
        <v>4.3520000000000003</v>
      </c>
      <c r="I185">
        <v>4.4210000000000003</v>
      </c>
      <c r="J185">
        <v>3.8170000000000002</v>
      </c>
      <c r="K185">
        <v>3.891</v>
      </c>
      <c r="L185">
        <v>4.1779999999999999</v>
      </c>
      <c r="M185">
        <v>4.0490000000000004</v>
      </c>
      <c r="N185">
        <v>3.371</v>
      </c>
      <c r="O185" s="1">
        <v>3.6709999999999998</v>
      </c>
      <c r="P185" s="1">
        <v>3.6259999999999999</v>
      </c>
      <c r="Q185">
        <f t="shared" si="4"/>
        <v>4.1411818181818187</v>
      </c>
    </row>
    <row r="186" spans="1:17" x14ac:dyDescent="0.35">
      <c r="A186" t="s">
        <v>60</v>
      </c>
      <c r="B186" t="s">
        <v>230</v>
      </c>
      <c r="C186" t="s">
        <v>7</v>
      </c>
      <c r="D186" t="s">
        <v>8</v>
      </c>
      <c r="E186" t="s">
        <v>9</v>
      </c>
      <c r="F186">
        <v>74.484999999999999</v>
      </c>
      <c r="G186">
        <v>74.655000000000001</v>
      </c>
      <c r="H186">
        <v>74.72</v>
      </c>
      <c r="I186">
        <v>75.415999999999997</v>
      </c>
      <c r="J186">
        <v>76.394999999999996</v>
      </c>
      <c r="K186">
        <v>77.173000000000002</v>
      </c>
      <c r="L186">
        <v>83.99</v>
      </c>
      <c r="M186">
        <v>82.135000000000005</v>
      </c>
      <c r="N186">
        <v>78.775999999999996</v>
      </c>
      <c r="O186" s="1">
        <v>78.540999999999997</v>
      </c>
      <c r="P186" s="1">
        <v>78.644000000000005</v>
      </c>
      <c r="Q186">
        <f t="shared" si="4"/>
        <v>77.720909090909075</v>
      </c>
    </row>
    <row r="187" spans="1:17" x14ac:dyDescent="0.35">
      <c r="A187" t="s">
        <v>60</v>
      </c>
      <c r="B187" t="s">
        <v>230</v>
      </c>
      <c r="C187" t="s">
        <v>7</v>
      </c>
      <c r="D187" t="s">
        <v>10</v>
      </c>
      <c r="E187" t="s">
        <v>11</v>
      </c>
      <c r="F187">
        <v>26.756</v>
      </c>
      <c r="G187">
        <v>26.733000000000001</v>
      </c>
      <c r="H187">
        <v>26.699000000000002</v>
      </c>
      <c r="I187">
        <v>26.916</v>
      </c>
      <c r="J187">
        <v>27.236000000000001</v>
      </c>
      <c r="K187">
        <v>27.475000000000001</v>
      </c>
      <c r="L187">
        <v>28.611000000000001</v>
      </c>
      <c r="M187">
        <v>29.239000000000001</v>
      </c>
      <c r="N187">
        <v>28.027000000000001</v>
      </c>
      <c r="O187" s="1">
        <v>27.728999999999999</v>
      </c>
      <c r="P187" s="1">
        <v>27.576000000000001</v>
      </c>
      <c r="Q187">
        <f t="shared" si="4"/>
        <v>27.54518181818182</v>
      </c>
    </row>
    <row r="188" spans="1:17" x14ac:dyDescent="0.35">
      <c r="A188" t="s">
        <v>60</v>
      </c>
      <c r="B188" t="s">
        <v>230</v>
      </c>
      <c r="C188" t="s">
        <v>14</v>
      </c>
      <c r="D188" t="s">
        <v>8</v>
      </c>
      <c r="E188" t="s">
        <v>9</v>
      </c>
      <c r="F188">
        <v>72.376999999999995</v>
      </c>
      <c r="G188">
        <v>72.474000000000004</v>
      </c>
      <c r="H188">
        <v>72.47</v>
      </c>
      <c r="I188">
        <v>73.126999999999995</v>
      </c>
      <c r="J188">
        <v>74</v>
      </c>
      <c r="K188">
        <v>74.686000000000007</v>
      </c>
      <c r="L188">
        <v>80.462999999999994</v>
      </c>
      <c r="M188">
        <v>78.706000000000003</v>
      </c>
      <c r="N188">
        <v>76.054000000000002</v>
      </c>
      <c r="O188" s="1">
        <v>75.733999999999995</v>
      </c>
      <c r="P188" s="1">
        <v>75.935000000000002</v>
      </c>
      <c r="Q188">
        <f t="shared" si="4"/>
        <v>75.093272727272733</v>
      </c>
    </row>
    <row r="189" spans="1:17" x14ac:dyDescent="0.35">
      <c r="A189" t="s">
        <v>60</v>
      </c>
      <c r="B189" t="s">
        <v>230</v>
      </c>
      <c r="C189" t="s">
        <v>14</v>
      </c>
      <c r="D189" t="s">
        <v>10</v>
      </c>
      <c r="E189" t="s">
        <v>11</v>
      </c>
      <c r="F189">
        <v>15.561999999999999</v>
      </c>
      <c r="G189">
        <v>15.532</v>
      </c>
      <c r="H189">
        <v>15.497</v>
      </c>
      <c r="I189">
        <v>15.62</v>
      </c>
      <c r="J189">
        <v>15.791</v>
      </c>
      <c r="K189">
        <v>15.916</v>
      </c>
      <c r="L189">
        <v>17.050999999999998</v>
      </c>
      <c r="M189">
        <v>17.245999999999999</v>
      </c>
      <c r="N189">
        <v>16.231999999999999</v>
      </c>
      <c r="O189" s="1">
        <v>15.952999999999999</v>
      </c>
      <c r="P189" s="1">
        <v>15.778</v>
      </c>
      <c r="Q189">
        <f t="shared" si="4"/>
        <v>16.016181818181817</v>
      </c>
    </row>
    <row r="190" spans="1:17" x14ac:dyDescent="0.35">
      <c r="A190" t="s">
        <v>61</v>
      </c>
      <c r="B190" t="s">
        <v>240</v>
      </c>
      <c r="C190" t="s">
        <v>7</v>
      </c>
      <c r="D190" t="s">
        <v>8</v>
      </c>
      <c r="E190" t="s">
        <v>9</v>
      </c>
      <c r="F190">
        <v>20.876000000000001</v>
      </c>
      <c r="G190">
        <v>24.28</v>
      </c>
      <c r="H190">
        <v>25.914999999999999</v>
      </c>
      <c r="I190">
        <v>19.667000000000002</v>
      </c>
      <c r="J190">
        <v>23.045999999999999</v>
      </c>
      <c r="K190">
        <v>22.684000000000001</v>
      </c>
      <c r="L190">
        <v>20.812999999999999</v>
      </c>
      <c r="M190">
        <v>25.579000000000001</v>
      </c>
      <c r="N190">
        <v>17.672000000000001</v>
      </c>
      <c r="O190" s="1">
        <v>16.294</v>
      </c>
      <c r="P190" s="1">
        <v>16.667000000000002</v>
      </c>
      <c r="Q190">
        <f t="shared" si="4"/>
        <v>21.226636363636363</v>
      </c>
    </row>
    <row r="191" spans="1:17" x14ac:dyDescent="0.35">
      <c r="A191" t="s">
        <v>61</v>
      </c>
      <c r="B191" t="s">
        <v>240</v>
      </c>
      <c r="C191" t="s">
        <v>7</v>
      </c>
      <c r="D191" t="s">
        <v>10</v>
      </c>
      <c r="E191" t="s">
        <v>11</v>
      </c>
      <c r="F191">
        <v>7.4909999999999997</v>
      </c>
      <c r="G191">
        <v>8.2029999999999994</v>
      </c>
      <c r="H191">
        <v>7.72</v>
      </c>
      <c r="I191">
        <v>5.8940000000000001</v>
      </c>
      <c r="J191">
        <v>6.51</v>
      </c>
      <c r="K191">
        <v>6.9749999999999996</v>
      </c>
      <c r="L191">
        <v>7.1790000000000003</v>
      </c>
      <c r="M191">
        <v>9.9909999999999997</v>
      </c>
      <c r="N191">
        <v>6.992</v>
      </c>
      <c r="O191" s="1">
        <v>6.8</v>
      </c>
      <c r="P191" s="1">
        <v>6.63</v>
      </c>
      <c r="Q191">
        <f t="shared" si="4"/>
        <v>7.3077272727272717</v>
      </c>
    </row>
    <row r="192" spans="1:17" x14ac:dyDescent="0.35">
      <c r="A192" t="s">
        <v>61</v>
      </c>
      <c r="B192" t="s">
        <v>240</v>
      </c>
      <c r="C192" t="s">
        <v>14</v>
      </c>
      <c r="D192" t="s">
        <v>8</v>
      </c>
      <c r="E192" t="s">
        <v>9</v>
      </c>
      <c r="F192">
        <v>9.3260000000000005</v>
      </c>
      <c r="G192">
        <v>12.212999999999999</v>
      </c>
      <c r="H192">
        <v>11.802</v>
      </c>
      <c r="I192">
        <v>9.9789999999999992</v>
      </c>
      <c r="J192">
        <v>10.332000000000001</v>
      </c>
      <c r="K192">
        <v>11.555</v>
      </c>
      <c r="L192">
        <v>11.644</v>
      </c>
      <c r="M192">
        <v>11.587</v>
      </c>
      <c r="N192">
        <v>10.012</v>
      </c>
      <c r="O192" s="1">
        <v>9.3699999999999992</v>
      </c>
      <c r="P192" s="1">
        <v>9.5549999999999997</v>
      </c>
      <c r="Q192">
        <f t="shared" si="4"/>
        <v>10.670454545454545</v>
      </c>
    </row>
    <row r="193" spans="1:17" x14ac:dyDescent="0.35">
      <c r="A193" t="s">
        <v>61</v>
      </c>
      <c r="B193" t="s">
        <v>240</v>
      </c>
      <c r="C193" t="s">
        <v>14</v>
      </c>
      <c r="D193" t="s">
        <v>10</v>
      </c>
      <c r="E193" t="s">
        <v>11</v>
      </c>
      <c r="F193">
        <v>3.806</v>
      </c>
      <c r="G193">
        <v>3.8580000000000001</v>
      </c>
      <c r="H193">
        <v>3.3929999999999998</v>
      </c>
      <c r="I193">
        <v>3.03</v>
      </c>
      <c r="J193">
        <v>2.2120000000000002</v>
      </c>
      <c r="K193">
        <v>2.3109999999999999</v>
      </c>
      <c r="L193">
        <v>2.7130000000000001</v>
      </c>
      <c r="M193">
        <v>2.8730000000000002</v>
      </c>
      <c r="N193">
        <v>1.948</v>
      </c>
      <c r="O193" s="1">
        <v>2.62</v>
      </c>
      <c r="P193" s="1">
        <v>2.4449999999999998</v>
      </c>
      <c r="Q193">
        <f t="shared" si="4"/>
        <v>2.8371818181818185</v>
      </c>
    </row>
    <row r="194" spans="1:17" x14ac:dyDescent="0.35">
      <c r="A194" t="s">
        <v>62</v>
      </c>
      <c r="B194" t="s">
        <v>169</v>
      </c>
      <c r="C194" t="s">
        <v>7</v>
      </c>
      <c r="D194" t="s">
        <v>8</v>
      </c>
      <c r="E194" t="s">
        <v>9</v>
      </c>
      <c r="F194">
        <v>11.885999999999999</v>
      </c>
      <c r="G194">
        <v>11.54</v>
      </c>
      <c r="H194">
        <v>14.1</v>
      </c>
      <c r="I194">
        <v>11.452</v>
      </c>
      <c r="J194">
        <v>10.413</v>
      </c>
      <c r="K194">
        <v>11.702</v>
      </c>
      <c r="L194">
        <v>15.022</v>
      </c>
      <c r="M194">
        <v>12.936</v>
      </c>
      <c r="N194">
        <v>11.048</v>
      </c>
      <c r="O194" s="1">
        <v>9.702</v>
      </c>
      <c r="P194" s="1">
        <v>9.9429999999999996</v>
      </c>
      <c r="Q194">
        <f t="shared" si="4"/>
        <v>11.794909090909091</v>
      </c>
    </row>
    <row r="195" spans="1:17" x14ac:dyDescent="0.35">
      <c r="A195" t="s">
        <v>62</v>
      </c>
      <c r="B195" t="s">
        <v>169</v>
      </c>
      <c r="C195" t="s">
        <v>7</v>
      </c>
      <c r="D195" t="s">
        <v>10</v>
      </c>
      <c r="E195" t="s">
        <v>11</v>
      </c>
      <c r="F195">
        <v>2.738</v>
      </c>
      <c r="G195">
        <v>3.1930000000000001</v>
      </c>
      <c r="H195">
        <v>4.2830000000000004</v>
      </c>
      <c r="I195">
        <v>3.7229999999999999</v>
      </c>
      <c r="J195">
        <v>3.3079999999999998</v>
      </c>
      <c r="K195">
        <v>3.3090000000000002</v>
      </c>
      <c r="L195">
        <v>6.0049999999999999</v>
      </c>
      <c r="M195">
        <v>4.4909999999999997</v>
      </c>
      <c r="N195">
        <v>3.2530000000000001</v>
      </c>
      <c r="O195" s="1">
        <v>3.3849999999999998</v>
      </c>
      <c r="P195" s="1">
        <v>3.33</v>
      </c>
      <c r="Q195">
        <f t="shared" si="4"/>
        <v>3.7289090909090903</v>
      </c>
    </row>
    <row r="196" spans="1:17" x14ac:dyDescent="0.35">
      <c r="A196" t="s">
        <v>62</v>
      </c>
      <c r="B196" t="s">
        <v>169</v>
      </c>
      <c r="C196" t="s">
        <v>14</v>
      </c>
      <c r="D196" t="s">
        <v>8</v>
      </c>
      <c r="E196" t="s">
        <v>9</v>
      </c>
      <c r="F196">
        <v>7.5289999999999999</v>
      </c>
      <c r="G196">
        <v>7.2329999999999997</v>
      </c>
      <c r="H196">
        <v>8.0220000000000002</v>
      </c>
      <c r="I196">
        <v>6.6269999999999998</v>
      </c>
      <c r="J196">
        <v>6.4630000000000001</v>
      </c>
      <c r="K196">
        <v>6.8609999999999998</v>
      </c>
      <c r="L196">
        <v>8.7110000000000003</v>
      </c>
      <c r="M196">
        <v>7.0119999999999996</v>
      </c>
      <c r="N196">
        <v>6.6980000000000004</v>
      </c>
      <c r="O196" s="1">
        <v>6.1790000000000003</v>
      </c>
      <c r="P196" s="1">
        <v>6.05</v>
      </c>
      <c r="Q196">
        <f t="shared" si="4"/>
        <v>7.0349999999999993</v>
      </c>
    </row>
    <row r="197" spans="1:17" x14ac:dyDescent="0.35">
      <c r="A197" t="s">
        <v>62</v>
      </c>
      <c r="B197" t="s">
        <v>169</v>
      </c>
      <c r="C197" t="s">
        <v>14</v>
      </c>
      <c r="D197" t="s">
        <v>10</v>
      </c>
      <c r="E197" t="s">
        <v>11</v>
      </c>
      <c r="F197">
        <v>2.093</v>
      </c>
      <c r="G197">
        <v>2.1190000000000002</v>
      </c>
      <c r="H197">
        <v>2.794</v>
      </c>
      <c r="I197">
        <v>2.302</v>
      </c>
      <c r="J197">
        <v>2.1829999999999998</v>
      </c>
      <c r="K197">
        <v>2.5110000000000001</v>
      </c>
      <c r="L197">
        <v>4.6029999999999998</v>
      </c>
      <c r="M197">
        <v>2.968</v>
      </c>
      <c r="N197">
        <v>2.5569999999999999</v>
      </c>
      <c r="O197" s="1">
        <v>2.363</v>
      </c>
      <c r="P197" s="1">
        <v>2.3860000000000001</v>
      </c>
      <c r="Q197">
        <f t="shared" si="4"/>
        <v>2.6253636363636357</v>
      </c>
    </row>
    <row r="198" spans="1:17" x14ac:dyDescent="0.35">
      <c r="A198" t="s">
        <v>63</v>
      </c>
      <c r="B198" t="s">
        <v>230</v>
      </c>
      <c r="C198" t="s">
        <v>7</v>
      </c>
      <c r="D198" t="s">
        <v>8</v>
      </c>
      <c r="E198" t="s">
        <v>9</v>
      </c>
      <c r="F198">
        <v>45.235999999999997</v>
      </c>
      <c r="G198">
        <v>39.866999999999997</v>
      </c>
      <c r="H198">
        <v>40.561</v>
      </c>
      <c r="I198">
        <v>40.021999999999998</v>
      </c>
      <c r="J198">
        <v>52.923000000000002</v>
      </c>
      <c r="K198">
        <v>52.014000000000003</v>
      </c>
      <c r="L198">
        <v>46.174999999999997</v>
      </c>
      <c r="M198">
        <v>42.902000000000001</v>
      </c>
      <c r="N198">
        <v>35.676000000000002</v>
      </c>
      <c r="O198" s="1">
        <v>36.598999999999997</v>
      </c>
      <c r="P198" s="1">
        <v>37.585999999999999</v>
      </c>
      <c r="Q198">
        <f t="shared" si="4"/>
        <v>42.687363636363635</v>
      </c>
    </row>
    <row r="199" spans="1:17" x14ac:dyDescent="0.35">
      <c r="A199" t="s">
        <v>63</v>
      </c>
      <c r="B199" t="s">
        <v>230</v>
      </c>
      <c r="C199" t="s">
        <v>7</v>
      </c>
      <c r="D199" t="s">
        <v>10</v>
      </c>
      <c r="E199" t="s">
        <v>11</v>
      </c>
      <c r="F199">
        <v>17.684000000000001</v>
      </c>
      <c r="G199">
        <v>19.663</v>
      </c>
      <c r="H199">
        <v>18.199000000000002</v>
      </c>
      <c r="I199">
        <v>17.713000000000001</v>
      </c>
      <c r="J199">
        <v>15.028</v>
      </c>
      <c r="K199">
        <v>15.978</v>
      </c>
      <c r="L199">
        <v>13.343</v>
      </c>
      <c r="M199">
        <v>11.632</v>
      </c>
      <c r="N199">
        <v>9.6829999999999998</v>
      </c>
      <c r="O199" s="1">
        <v>9.9830000000000005</v>
      </c>
      <c r="P199" s="1">
        <v>10.282</v>
      </c>
      <c r="Q199">
        <f t="shared" si="4"/>
        <v>14.471636363636366</v>
      </c>
    </row>
    <row r="200" spans="1:17" x14ac:dyDescent="0.35">
      <c r="A200" t="s">
        <v>63</v>
      </c>
      <c r="B200" t="s">
        <v>230</v>
      </c>
      <c r="C200" t="s">
        <v>14</v>
      </c>
      <c r="D200" t="s">
        <v>8</v>
      </c>
      <c r="E200" t="s">
        <v>9</v>
      </c>
      <c r="F200">
        <v>27.158999999999999</v>
      </c>
      <c r="G200">
        <v>31.452999999999999</v>
      </c>
      <c r="H200">
        <v>30.393000000000001</v>
      </c>
      <c r="I200">
        <v>29.097999999999999</v>
      </c>
      <c r="J200">
        <v>17.940999999999999</v>
      </c>
      <c r="K200">
        <v>12.939</v>
      </c>
      <c r="L200">
        <v>13.13</v>
      </c>
      <c r="M200">
        <v>13.137</v>
      </c>
      <c r="N200">
        <v>11.571999999999999</v>
      </c>
      <c r="O200" s="1">
        <v>11.157999999999999</v>
      </c>
      <c r="P200" s="1">
        <v>11.002000000000001</v>
      </c>
      <c r="Q200">
        <f t="shared" si="4"/>
        <v>18.998363636363635</v>
      </c>
    </row>
    <row r="201" spans="1:17" x14ac:dyDescent="0.35">
      <c r="A201" t="s">
        <v>63</v>
      </c>
      <c r="B201" t="s">
        <v>230</v>
      </c>
      <c r="C201" t="s">
        <v>14</v>
      </c>
      <c r="D201" t="s">
        <v>10</v>
      </c>
      <c r="E201" t="s">
        <v>11</v>
      </c>
      <c r="F201">
        <v>5.7779999999999996</v>
      </c>
      <c r="G201">
        <v>4.9749999999999996</v>
      </c>
      <c r="H201">
        <v>4.6959999999999997</v>
      </c>
      <c r="I201">
        <v>4.4400000000000004</v>
      </c>
      <c r="J201">
        <v>4.9320000000000004</v>
      </c>
      <c r="K201">
        <v>3.4550000000000001</v>
      </c>
      <c r="L201">
        <v>4.7380000000000004</v>
      </c>
      <c r="M201">
        <v>4.3040000000000003</v>
      </c>
      <c r="N201">
        <v>3.8069999999999999</v>
      </c>
      <c r="O201" s="1">
        <v>3.5680000000000001</v>
      </c>
      <c r="P201" s="1">
        <v>3.4830000000000001</v>
      </c>
      <c r="Q201">
        <f t="shared" si="4"/>
        <v>4.3796363636363633</v>
      </c>
    </row>
    <row r="202" spans="1:17" x14ac:dyDescent="0.35">
      <c r="A202" t="s">
        <v>64</v>
      </c>
      <c r="B202" t="s">
        <v>240</v>
      </c>
      <c r="C202" t="s">
        <v>7</v>
      </c>
      <c r="D202" t="s">
        <v>8</v>
      </c>
      <c r="E202" t="s">
        <v>9</v>
      </c>
      <c r="F202">
        <v>9.1059999999999999</v>
      </c>
      <c r="G202">
        <v>9.9260000000000002</v>
      </c>
      <c r="H202">
        <v>9.9510000000000005</v>
      </c>
      <c r="I202">
        <v>12.134</v>
      </c>
      <c r="J202">
        <v>11.503</v>
      </c>
      <c r="K202">
        <v>12.802</v>
      </c>
      <c r="L202">
        <v>14.79</v>
      </c>
      <c r="M202">
        <v>14.114000000000001</v>
      </c>
      <c r="N202">
        <v>11.157</v>
      </c>
      <c r="O202" s="1">
        <v>10.319000000000001</v>
      </c>
      <c r="P202" s="1">
        <v>10.127000000000001</v>
      </c>
      <c r="Q202">
        <f t="shared" si="4"/>
        <v>11.448090909090908</v>
      </c>
    </row>
    <row r="203" spans="1:17" x14ac:dyDescent="0.35">
      <c r="A203" t="s">
        <v>64</v>
      </c>
      <c r="B203" t="s">
        <v>240</v>
      </c>
      <c r="C203" t="s">
        <v>7</v>
      </c>
      <c r="D203" t="s">
        <v>10</v>
      </c>
      <c r="E203" t="s">
        <v>11</v>
      </c>
      <c r="F203">
        <v>1.8540000000000001</v>
      </c>
      <c r="G203">
        <v>2.1080000000000001</v>
      </c>
      <c r="H203">
        <v>2.5499999999999998</v>
      </c>
      <c r="I203">
        <v>2.274</v>
      </c>
      <c r="J203">
        <v>2.0960000000000001</v>
      </c>
      <c r="K203">
        <v>2.6760000000000002</v>
      </c>
      <c r="L203">
        <v>3.629</v>
      </c>
      <c r="M203">
        <v>3.008</v>
      </c>
      <c r="N203">
        <v>1.8580000000000001</v>
      </c>
      <c r="O203" s="1">
        <v>1.78</v>
      </c>
      <c r="P203" s="1">
        <v>1.7889999999999999</v>
      </c>
      <c r="Q203">
        <f t="shared" si="4"/>
        <v>2.3292727272727274</v>
      </c>
    </row>
    <row r="204" spans="1:17" x14ac:dyDescent="0.35">
      <c r="A204" t="s">
        <v>64</v>
      </c>
      <c r="B204" t="s">
        <v>240</v>
      </c>
      <c r="C204" t="s">
        <v>14</v>
      </c>
      <c r="D204" t="s">
        <v>8</v>
      </c>
      <c r="E204" t="s">
        <v>9</v>
      </c>
      <c r="F204">
        <v>9.8309999999999995</v>
      </c>
      <c r="G204">
        <v>8.0619999999999994</v>
      </c>
      <c r="H204">
        <v>9.3010000000000002</v>
      </c>
      <c r="I204">
        <v>8.5830000000000002</v>
      </c>
      <c r="J204">
        <v>8.15</v>
      </c>
      <c r="K204">
        <v>8.0030000000000001</v>
      </c>
      <c r="L204">
        <v>9.26</v>
      </c>
      <c r="M204">
        <v>7.6959999999999997</v>
      </c>
      <c r="N204">
        <v>5.5940000000000003</v>
      </c>
      <c r="O204" s="1">
        <v>5.1639999999999997</v>
      </c>
      <c r="P204" s="1">
        <v>5.12</v>
      </c>
      <c r="Q204">
        <f t="shared" si="4"/>
        <v>7.7058181818181817</v>
      </c>
    </row>
    <row r="205" spans="1:17" x14ac:dyDescent="0.35">
      <c r="A205" t="s">
        <v>64</v>
      </c>
      <c r="B205" t="s">
        <v>240</v>
      </c>
      <c r="C205" t="s">
        <v>14</v>
      </c>
      <c r="D205" t="s">
        <v>10</v>
      </c>
      <c r="E205" t="s">
        <v>11</v>
      </c>
      <c r="F205">
        <v>3.2320000000000002</v>
      </c>
      <c r="G205">
        <v>3.1619999999999999</v>
      </c>
      <c r="H205">
        <v>3.371</v>
      </c>
      <c r="I205">
        <v>3.3889999999999998</v>
      </c>
      <c r="J205">
        <v>2.9780000000000002</v>
      </c>
      <c r="K205">
        <v>2.8090000000000002</v>
      </c>
      <c r="L205">
        <v>3.415</v>
      </c>
      <c r="M205">
        <v>2.9950000000000001</v>
      </c>
      <c r="N205">
        <v>2.0419999999999998</v>
      </c>
      <c r="O205" s="1">
        <v>1.9079999999999999</v>
      </c>
      <c r="P205" s="1">
        <v>1.87</v>
      </c>
      <c r="Q205">
        <f t="shared" si="4"/>
        <v>2.8337272727272729</v>
      </c>
    </row>
    <row r="206" spans="1:17" x14ac:dyDescent="0.35">
      <c r="A206" t="s">
        <v>65</v>
      </c>
      <c r="B206" t="s">
        <v>230</v>
      </c>
      <c r="C206" t="s">
        <v>7</v>
      </c>
      <c r="D206" t="s">
        <v>8</v>
      </c>
      <c r="E206" t="s">
        <v>9</v>
      </c>
      <c r="F206">
        <v>17.056999999999999</v>
      </c>
      <c r="G206">
        <v>17.324999999999999</v>
      </c>
      <c r="H206">
        <v>17.527000000000001</v>
      </c>
      <c r="I206">
        <v>17.584</v>
      </c>
      <c r="J206">
        <v>17.184999999999999</v>
      </c>
      <c r="K206">
        <v>17.434000000000001</v>
      </c>
      <c r="L206">
        <v>20.146000000000001</v>
      </c>
      <c r="M206">
        <v>19.762</v>
      </c>
      <c r="N206">
        <v>18.161000000000001</v>
      </c>
      <c r="O206" s="1">
        <v>17.937000000000001</v>
      </c>
      <c r="P206" s="1">
        <v>17.771000000000001</v>
      </c>
      <c r="Q206">
        <f t="shared" si="4"/>
        <v>17.989909090909091</v>
      </c>
    </row>
    <row r="207" spans="1:17" x14ac:dyDescent="0.35">
      <c r="A207" t="s">
        <v>65</v>
      </c>
      <c r="B207" t="s">
        <v>230</v>
      </c>
      <c r="C207" t="s">
        <v>7</v>
      </c>
      <c r="D207" t="s">
        <v>10</v>
      </c>
      <c r="E207" t="s">
        <v>11</v>
      </c>
      <c r="F207">
        <v>7.5679999999999996</v>
      </c>
      <c r="G207">
        <v>7.6639999999999997</v>
      </c>
      <c r="H207">
        <v>7.7409999999999997</v>
      </c>
      <c r="I207">
        <v>7.8129999999999997</v>
      </c>
      <c r="J207">
        <v>7.7930000000000001</v>
      </c>
      <c r="K207">
        <v>7.9109999999999996</v>
      </c>
      <c r="L207">
        <v>8.3670000000000009</v>
      </c>
      <c r="M207">
        <v>8.7409999999999997</v>
      </c>
      <c r="N207">
        <v>8.2530000000000001</v>
      </c>
      <c r="O207" s="1">
        <v>8.1470000000000002</v>
      </c>
      <c r="P207" s="1">
        <v>8.077</v>
      </c>
      <c r="Q207">
        <f t="shared" si="4"/>
        <v>8.0068181818181827</v>
      </c>
    </row>
    <row r="208" spans="1:17" x14ac:dyDescent="0.35">
      <c r="A208" t="s">
        <v>65</v>
      </c>
      <c r="B208" t="s">
        <v>230</v>
      </c>
      <c r="C208" t="s">
        <v>14</v>
      </c>
      <c r="D208" t="s">
        <v>8</v>
      </c>
      <c r="E208" t="s">
        <v>9</v>
      </c>
      <c r="F208">
        <v>14.452999999999999</v>
      </c>
      <c r="G208">
        <v>14.75</v>
      </c>
      <c r="H208">
        <v>14.856</v>
      </c>
      <c r="I208">
        <v>15.175000000000001</v>
      </c>
      <c r="J208">
        <v>14.932</v>
      </c>
      <c r="K208">
        <v>15.081</v>
      </c>
      <c r="L208">
        <v>16.669</v>
      </c>
      <c r="M208">
        <v>16.414999999999999</v>
      </c>
      <c r="N208">
        <v>15.071</v>
      </c>
      <c r="O208" s="1">
        <v>14.941000000000001</v>
      </c>
      <c r="P208" s="1">
        <v>14.885</v>
      </c>
      <c r="Q208">
        <f t="shared" si="4"/>
        <v>15.202545454545453</v>
      </c>
    </row>
    <row r="209" spans="1:17" x14ac:dyDescent="0.35">
      <c r="A209" t="s">
        <v>65</v>
      </c>
      <c r="B209" t="s">
        <v>230</v>
      </c>
      <c r="C209" t="s">
        <v>14</v>
      </c>
      <c r="D209" t="s">
        <v>10</v>
      </c>
      <c r="E209" t="s">
        <v>11</v>
      </c>
      <c r="F209">
        <v>6.0060000000000002</v>
      </c>
      <c r="G209">
        <v>6.1929999999999996</v>
      </c>
      <c r="H209">
        <v>6.335</v>
      </c>
      <c r="I209">
        <v>6.4720000000000004</v>
      </c>
      <c r="J209">
        <v>6.4729999999999999</v>
      </c>
      <c r="K209">
        <v>6.5570000000000004</v>
      </c>
      <c r="L209">
        <v>7.1740000000000004</v>
      </c>
      <c r="M209">
        <v>7.2530000000000001</v>
      </c>
      <c r="N209">
        <v>6.7190000000000003</v>
      </c>
      <c r="O209" s="1">
        <v>6.6360000000000001</v>
      </c>
      <c r="P209" s="1">
        <v>6.577</v>
      </c>
      <c r="Q209">
        <f t="shared" si="4"/>
        <v>6.5813636363636361</v>
      </c>
    </row>
    <row r="210" spans="1:17" x14ac:dyDescent="0.35">
      <c r="A210" t="s">
        <v>66</v>
      </c>
      <c r="B210" t="s">
        <v>230</v>
      </c>
      <c r="C210" t="s">
        <v>7</v>
      </c>
      <c r="D210" t="s">
        <v>8</v>
      </c>
      <c r="E210" t="s">
        <v>9</v>
      </c>
      <c r="F210">
        <v>11.718999999999999</v>
      </c>
      <c r="G210">
        <v>11.847</v>
      </c>
      <c r="H210">
        <v>11.901</v>
      </c>
      <c r="I210">
        <v>11.811</v>
      </c>
      <c r="J210">
        <v>11.385999999999999</v>
      </c>
      <c r="K210">
        <v>11.407999999999999</v>
      </c>
      <c r="L210">
        <v>12.853</v>
      </c>
      <c r="M210">
        <v>12.763</v>
      </c>
      <c r="N210">
        <v>11.69</v>
      </c>
      <c r="O210" s="1">
        <v>11.472</v>
      </c>
      <c r="P210" s="1">
        <v>11.33</v>
      </c>
      <c r="Q210">
        <f t="shared" si="4"/>
        <v>11.834545454545456</v>
      </c>
    </row>
    <row r="211" spans="1:17" x14ac:dyDescent="0.35">
      <c r="A211" t="s">
        <v>66</v>
      </c>
      <c r="B211" t="s">
        <v>230</v>
      </c>
      <c r="C211" t="s">
        <v>7</v>
      </c>
      <c r="D211" t="s">
        <v>10</v>
      </c>
      <c r="E211" t="s">
        <v>11</v>
      </c>
      <c r="F211">
        <v>4.548</v>
      </c>
      <c r="G211">
        <v>4.601</v>
      </c>
      <c r="H211">
        <v>4.6150000000000002</v>
      </c>
      <c r="I211">
        <v>4.6070000000000002</v>
      </c>
      <c r="J211">
        <v>4.5229999999999997</v>
      </c>
      <c r="K211">
        <v>4.5190000000000001</v>
      </c>
      <c r="L211">
        <v>4.6230000000000002</v>
      </c>
      <c r="M211">
        <v>4.91</v>
      </c>
      <c r="N211">
        <v>4.5919999999999996</v>
      </c>
      <c r="O211" s="1">
        <v>4.508</v>
      </c>
      <c r="P211" s="1">
        <v>4.4669999999999996</v>
      </c>
      <c r="Q211">
        <f t="shared" si="4"/>
        <v>4.592090909090909</v>
      </c>
    </row>
    <row r="212" spans="1:17" x14ac:dyDescent="0.35">
      <c r="A212" t="s">
        <v>66</v>
      </c>
      <c r="B212" t="s">
        <v>230</v>
      </c>
      <c r="C212" t="s">
        <v>14</v>
      </c>
      <c r="D212" t="s">
        <v>8</v>
      </c>
      <c r="E212" t="s">
        <v>9</v>
      </c>
      <c r="F212">
        <v>9.1050000000000004</v>
      </c>
      <c r="G212">
        <v>9.2989999999999995</v>
      </c>
      <c r="H212">
        <v>9.3390000000000004</v>
      </c>
      <c r="I212">
        <v>9.4550000000000001</v>
      </c>
      <c r="J212">
        <v>9.1760000000000002</v>
      </c>
      <c r="K212">
        <v>9.1549999999999994</v>
      </c>
      <c r="L212">
        <v>10.058</v>
      </c>
      <c r="M212">
        <v>9.9309999999999992</v>
      </c>
      <c r="N212">
        <v>9.0039999999999996</v>
      </c>
      <c r="O212" s="1">
        <v>8.8330000000000002</v>
      </c>
      <c r="P212" s="1">
        <v>8.7439999999999998</v>
      </c>
      <c r="Q212">
        <f t="shared" si="4"/>
        <v>9.2817272727272737</v>
      </c>
    </row>
    <row r="213" spans="1:17" x14ac:dyDescent="0.35">
      <c r="A213" t="s">
        <v>66</v>
      </c>
      <c r="B213" t="s">
        <v>230</v>
      </c>
      <c r="C213" t="s">
        <v>14</v>
      </c>
      <c r="D213" t="s">
        <v>10</v>
      </c>
      <c r="E213" t="s">
        <v>11</v>
      </c>
      <c r="F213">
        <v>3.23</v>
      </c>
      <c r="G213">
        <v>3.3559999999999999</v>
      </c>
      <c r="H213">
        <v>3.4329999999999998</v>
      </c>
      <c r="I213">
        <v>3.476</v>
      </c>
      <c r="J213">
        <v>3.4180000000000001</v>
      </c>
      <c r="K213">
        <v>3.4060000000000001</v>
      </c>
      <c r="L213">
        <v>3.72</v>
      </c>
      <c r="M213">
        <v>3.7610000000000001</v>
      </c>
      <c r="N213">
        <v>3.4009999999999998</v>
      </c>
      <c r="O213" s="1">
        <v>3.3279999999999998</v>
      </c>
      <c r="P213" s="1">
        <v>3.2789999999999999</v>
      </c>
      <c r="Q213">
        <f t="shared" si="4"/>
        <v>3.4370909090909083</v>
      </c>
    </row>
    <row r="214" spans="1:17" x14ac:dyDescent="0.35">
      <c r="A214" t="s">
        <v>67</v>
      </c>
      <c r="B214" t="s">
        <v>237</v>
      </c>
      <c r="C214" t="s">
        <v>7</v>
      </c>
      <c r="D214" t="s">
        <v>8</v>
      </c>
      <c r="E214" t="s">
        <v>9</v>
      </c>
      <c r="F214">
        <v>9.9710000000000001</v>
      </c>
      <c r="G214">
        <v>12.188000000000001</v>
      </c>
      <c r="H214">
        <v>10.544</v>
      </c>
      <c r="I214">
        <v>9.9570000000000007</v>
      </c>
      <c r="J214">
        <v>11.375</v>
      </c>
      <c r="K214">
        <v>11.733000000000001</v>
      </c>
      <c r="L214">
        <v>18.355</v>
      </c>
      <c r="M214">
        <v>14.954000000000001</v>
      </c>
      <c r="N214">
        <v>16.349</v>
      </c>
      <c r="O214" s="1">
        <v>13.849</v>
      </c>
      <c r="P214" s="1">
        <v>15.585000000000001</v>
      </c>
      <c r="Q214">
        <f t="shared" si="4"/>
        <v>13.16909090909091</v>
      </c>
    </row>
    <row r="215" spans="1:17" x14ac:dyDescent="0.35">
      <c r="A215" t="s">
        <v>67</v>
      </c>
      <c r="B215" t="s">
        <v>237</v>
      </c>
      <c r="C215" t="s">
        <v>7</v>
      </c>
      <c r="D215" t="s">
        <v>10</v>
      </c>
      <c r="E215" t="s">
        <v>11</v>
      </c>
      <c r="F215">
        <v>6.5389999999999997</v>
      </c>
      <c r="G215">
        <v>5.6429999999999998</v>
      </c>
      <c r="H215">
        <v>5.6879999999999997</v>
      </c>
      <c r="I215">
        <v>4.9039999999999999</v>
      </c>
      <c r="J215">
        <v>4.7850000000000001</v>
      </c>
      <c r="K215">
        <v>4.2690000000000001</v>
      </c>
      <c r="L215">
        <v>5.6740000000000004</v>
      </c>
      <c r="M215">
        <v>4.8040000000000003</v>
      </c>
      <c r="N215">
        <v>3.9889999999999999</v>
      </c>
      <c r="O215" s="1">
        <v>6.1639999999999997</v>
      </c>
      <c r="P215" s="1">
        <v>7.0309999999999997</v>
      </c>
      <c r="Q215">
        <f t="shared" si="4"/>
        <v>5.4081818181818173</v>
      </c>
    </row>
    <row r="216" spans="1:17" x14ac:dyDescent="0.35">
      <c r="A216" t="s">
        <v>67</v>
      </c>
      <c r="B216" t="s">
        <v>237</v>
      </c>
      <c r="C216" t="s">
        <v>14</v>
      </c>
      <c r="D216" t="s">
        <v>8</v>
      </c>
      <c r="E216" t="s">
        <v>9</v>
      </c>
      <c r="F216">
        <v>19.190999999999999</v>
      </c>
      <c r="G216">
        <v>13.798</v>
      </c>
      <c r="H216">
        <v>15.725</v>
      </c>
      <c r="I216">
        <v>13.805</v>
      </c>
      <c r="J216">
        <v>12.237</v>
      </c>
      <c r="K216">
        <v>10.44</v>
      </c>
      <c r="L216">
        <v>17.321999999999999</v>
      </c>
      <c r="M216">
        <v>18.221</v>
      </c>
      <c r="N216">
        <v>20.684999999999999</v>
      </c>
      <c r="O216" s="1">
        <v>18.082999999999998</v>
      </c>
      <c r="P216" s="1">
        <v>19.327000000000002</v>
      </c>
      <c r="Q216">
        <f t="shared" ref="Q216:Q258" si="5">AVERAGE(F216:P216)</f>
        <v>16.257636363636365</v>
      </c>
    </row>
    <row r="217" spans="1:17" x14ac:dyDescent="0.35">
      <c r="A217" t="s">
        <v>67</v>
      </c>
      <c r="B217" t="s">
        <v>237</v>
      </c>
      <c r="C217" t="s">
        <v>14</v>
      </c>
      <c r="D217" t="s">
        <v>10</v>
      </c>
      <c r="E217" t="s">
        <v>11</v>
      </c>
      <c r="F217">
        <v>6.78</v>
      </c>
      <c r="G217">
        <v>5.484</v>
      </c>
      <c r="H217">
        <v>6.6130000000000004</v>
      </c>
      <c r="I217">
        <v>5.4329999999999998</v>
      </c>
      <c r="J217">
        <v>4.7539999999999996</v>
      </c>
      <c r="K217">
        <v>3.5049999999999999</v>
      </c>
      <c r="L217">
        <v>6.07</v>
      </c>
      <c r="M217">
        <v>5.867</v>
      </c>
      <c r="N217">
        <v>4.8739999999999997</v>
      </c>
      <c r="O217" s="1">
        <v>5.5289999999999999</v>
      </c>
      <c r="P217" s="1">
        <v>5.7069999999999999</v>
      </c>
      <c r="Q217">
        <f t="shared" si="5"/>
        <v>5.5105454545454551</v>
      </c>
    </row>
    <row r="218" spans="1:17" x14ac:dyDescent="0.35">
      <c r="A218" t="s">
        <v>68</v>
      </c>
      <c r="B218" t="s">
        <v>230</v>
      </c>
      <c r="C218" t="s">
        <v>7</v>
      </c>
      <c r="D218" t="s">
        <v>8</v>
      </c>
      <c r="E218" t="s">
        <v>9</v>
      </c>
      <c r="F218">
        <v>51.195</v>
      </c>
      <c r="G218">
        <v>50.088000000000001</v>
      </c>
      <c r="H218">
        <v>49.002000000000002</v>
      </c>
      <c r="I218">
        <v>49.29</v>
      </c>
      <c r="J218">
        <v>49.655000000000001</v>
      </c>
      <c r="K218">
        <v>49.835999999999999</v>
      </c>
      <c r="L218">
        <v>56.03</v>
      </c>
      <c r="M218">
        <v>53.667000000000002</v>
      </c>
      <c r="N218">
        <v>50.427</v>
      </c>
      <c r="O218" s="1">
        <v>49.651000000000003</v>
      </c>
      <c r="P218" s="1">
        <v>49.302999999999997</v>
      </c>
      <c r="Q218">
        <f t="shared" si="5"/>
        <v>50.740363636363639</v>
      </c>
    </row>
    <row r="219" spans="1:17" x14ac:dyDescent="0.35">
      <c r="A219" t="s">
        <v>68</v>
      </c>
      <c r="B219" t="s">
        <v>230</v>
      </c>
      <c r="C219" t="s">
        <v>7</v>
      </c>
      <c r="D219" t="s">
        <v>10</v>
      </c>
      <c r="E219" t="s">
        <v>11</v>
      </c>
      <c r="F219">
        <v>19.908999999999999</v>
      </c>
      <c r="G219">
        <v>19.626000000000001</v>
      </c>
      <c r="H219">
        <v>19.341000000000001</v>
      </c>
      <c r="I219">
        <v>19.443999999999999</v>
      </c>
      <c r="J219">
        <v>19.585999999999999</v>
      </c>
      <c r="K219">
        <v>19.640999999999998</v>
      </c>
      <c r="L219">
        <v>21.247</v>
      </c>
      <c r="M219">
        <v>21.352</v>
      </c>
      <c r="N219">
        <v>19.849</v>
      </c>
      <c r="O219" s="1">
        <v>19.459</v>
      </c>
      <c r="P219" s="1">
        <v>19.257000000000001</v>
      </c>
      <c r="Q219">
        <f t="shared" si="5"/>
        <v>19.88281818181818</v>
      </c>
    </row>
    <row r="220" spans="1:17" x14ac:dyDescent="0.35">
      <c r="A220" t="s">
        <v>68</v>
      </c>
      <c r="B220" t="s">
        <v>230</v>
      </c>
      <c r="C220" t="s">
        <v>14</v>
      </c>
      <c r="D220" t="s">
        <v>8</v>
      </c>
      <c r="E220" t="s">
        <v>9</v>
      </c>
      <c r="F220">
        <v>46.579000000000001</v>
      </c>
      <c r="G220">
        <v>45.713000000000001</v>
      </c>
      <c r="H220">
        <v>44.887</v>
      </c>
      <c r="I220">
        <v>45.16</v>
      </c>
      <c r="J220">
        <v>45.502000000000002</v>
      </c>
      <c r="K220">
        <v>45.677999999999997</v>
      </c>
      <c r="L220">
        <v>50.606999999999999</v>
      </c>
      <c r="M220">
        <v>48.697000000000003</v>
      </c>
      <c r="N220">
        <v>46.005000000000003</v>
      </c>
      <c r="O220" s="1">
        <v>44.988</v>
      </c>
      <c r="P220" s="1">
        <v>44.597999999999999</v>
      </c>
      <c r="Q220">
        <f t="shared" si="5"/>
        <v>46.219454545454546</v>
      </c>
    </row>
    <row r="221" spans="1:17" x14ac:dyDescent="0.35">
      <c r="A221" t="s">
        <v>68</v>
      </c>
      <c r="B221" t="s">
        <v>230</v>
      </c>
      <c r="C221" t="s">
        <v>14</v>
      </c>
      <c r="D221" t="s">
        <v>10</v>
      </c>
      <c r="E221" t="s">
        <v>11</v>
      </c>
      <c r="F221">
        <v>17.062000000000001</v>
      </c>
      <c r="G221">
        <v>16.95</v>
      </c>
      <c r="H221">
        <v>16.843</v>
      </c>
      <c r="I221">
        <v>16.934000000000001</v>
      </c>
      <c r="J221">
        <v>17.061</v>
      </c>
      <c r="K221">
        <v>17.111000000000001</v>
      </c>
      <c r="L221">
        <v>19.100000000000001</v>
      </c>
      <c r="M221">
        <v>18.925000000000001</v>
      </c>
      <c r="N221">
        <v>17.25</v>
      </c>
      <c r="O221" s="1">
        <v>16.812000000000001</v>
      </c>
      <c r="P221" s="1">
        <v>16.585000000000001</v>
      </c>
      <c r="Q221">
        <f t="shared" si="5"/>
        <v>17.330272727272732</v>
      </c>
    </row>
    <row r="222" spans="1:17" x14ac:dyDescent="0.35">
      <c r="A222" t="s">
        <v>69</v>
      </c>
      <c r="B222" t="s">
        <v>230</v>
      </c>
      <c r="C222" t="s">
        <v>7</v>
      </c>
      <c r="D222" t="s">
        <v>8</v>
      </c>
      <c r="E222" t="s">
        <v>9</v>
      </c>
      <c r="F222">
        <v>4.6849999999999996</v>
      </c>
      <c r="G222">
        <v>4.9080000000000004</v>
      </c>
      <c r="H222">
        <v>5.1849999999999996</v>
      </c>
      <c r="I222">
        <v>5.4589999999999996</v>
      </c>
      <c r="J222">
        <v>5.7990000000000004</v>
      </c>
      <c r="K222">
        <v>6.0940000000000003</v>
      </c>
      <c r="L222">
        <v>8.1069999999999993</v>
      </c>
      <c r="M222">
        <v>8.1039999999999992</v>
      </c>
      <c r="N222">
        <v>7.26</v>
      </c>
      <c r="O222" s="1">
        <v>7.0919999999999996</v>
      </c>
      <c r="P222" s="1">
        <v>7.0679999999999996</v>
      </c>
      <c r="Q222">
        <f t="shared" si="5"/>
        <v>6.3419090909090903</v>
      </c>
    </row>
    <row r="223" spans="1:17" x14ac:dyDescent="0.35">
      <c r="A223" t="s">
        <v>69</v>
      </c>
      <c r="B223" t="s">
        <v>230</v>
      </c>
      <c r="C223" t="s">
        <v>7</v>
      </c>
      <c r="D223" t="s">
        <v>10</v>
      </c>
      <c r="E223" t="s">
        <v>11</v>
      </c>
      <c r="F223">
        <v>2.2639999999999998</v>
      </c>
      <c r="G223">
        <v>2.3159999999999998</v>
      </c>
      <c r="H223">
        <v>2.415</v>
      </c>
      <c r="I223">
        <v>2.508</v>
      </c>
      <c r="J223">
        <v>2.6549999999999998</v>
      </c>
      <c r="K223">
        <v>2.762</v>
      </c>
      <c r="L223">
        <v>3.7160000000000002</v>
      </c>
      <c r="M223">
        <v>3.8370000000000002</v>
      </c>
      <c r="N223">
        <v>3.4239999999999999</v>
      </c>
      <c r="O223" s="1">
        <v>3.3559999999999999</v>
      </c>
      <c r="P223" s="1">
        <v>3.3519999999999999</v>
      </c>
      <c r="Q223">
        <f t="shared" si="5"/>
        <v>2.9640909090909089</v>
      </c>
    </row>
    <row r="224" spans="1:17" x14ac:dyDescent="0.35">
      <c r="A224" t="s">
        <v>69</v>
      </c>
      <c r="B224" t="s">
        <v>230</v>
      </c>
      <c r="C224" t="s">
        <v>14</v>
      </c>
      <c r="D224" t="s">
        <v>8</v>
      </c>
      <c r="E224" t="s">
        <v>9</v>
      </c>
      <c r="F224">
        <v>2.6949999999999998</v>
      </c>
      <c r="G224">
        <v>2.782</v>
      </c>
      <c r="H224">
        <v>2.903</v>
      </c>
      <c r="I224">
        <v>3.0219999999999998</v>
      </c>
      <c r="J224">
        <v>3.181</v>
      </c>
      <c r="K224">
        <v>3.3109999999999999</v>
      </c>
      <c r="L224">
        <v>4.3369999999999997</v>
      </c>
      <c r="M224">
        <v>4.3780000000000001</v>
      </c>
      <c r="N224">
        <v>3.8690000000000002</v>
      </c>
      <c r="O224" s="1">
        <v>3.7749999999999999</v>
      </c>
      <c r="P224" s="1">
        <v>3.78</v>
      </c>
      <c r="Q224">
        <f t="shared" si="5"/>
        <v>3.4575454545454547</v>
      </c>
    </row>
    <row r="225" spans="1:17" x14ac:dyDescent="0.35">
      <c r="A225" t="s">
        <v>69</v>
      </c>
      <c r="B225" t="s">
        <v>230</v>
      </c>
      <c r="C225" t="s">
        <v>14</v>
      </c>
      <c r="D225" t="s">
        <v>10</v>
      </c>
      <c r="E225" t="s">
        <v>11</v>
      </c>
      <c r="F225">
        <v>1.224</v>
      </c>
      <c r="G225">
        <v>1.236</v>
      </c>
      <c r="H225">
        <v>1.276</v>
      </c>
      <c r="I225">
        <v>1.3129999999999999</v>
      </c>
      <c r="J225">
        <v>1.383</v>
      </c>
      <c r="K225">
        <v>1.4279999999999999</v>
      </c>
      <c r="L225">
        <v>2.2250000000000001</v>
      </c>
      <c r="M225">
        <v>2.2080000000000002</v>
      </c>
      <c r="N225">
        <v>1.7649999999999999</v>
      </c>
      <c r="O225" s="1">
        <v>1.724</v>
      </c>
      <c r="P225" s="1">
        <v>1.71</v>
      </c>
      <c r="Q225">
        <f t="shared" si="5"/>
        <v>1.5901818181818184</v>
      </c>
    </row>
    <row r="226" spans="1:17" x14ac:dyDescent="0.35">
      <c r="A226" t="s">
        <v>70</v>
      </c>
      <c r="B226" t="s">
        <v>244</v>
      </c>
      <c r="C226" t="s">
        <v>7</v>
      </c>
      <c r="D226" t="s">
        <v>8</v>
      </c>
      <c r="E226" t="s">
        <v>9</v>
      </c>
      <c r="F226">
        <v>18.954000000000001</v>
      </c>
      <c r="G226">
        <v>20.058</v>
      </c>
      <c r="H226">
        <v>21.433</v>
      </c>
      <c r="I226">
        <v>21.948</v>
      </c>
      <c r="J226">
        <v>22.347999999999999</v>
      </c>
      <c r="K226">
        <v>22.530999999999999</v>
      </c>
      <c r="L226">
        <v>25.251999999999999</v>
      </c>
      <c r="M226">
        <v>24.713000000000001</v>
      </c>
      <c r="N226">
        <v>23.088999999999999</v>
      </c>
      <c r="O226" s="1">
        <v>21.931999999999999</v>
      </c>
      <c r="P226" s="1">
        <v>21.667000000000002</v>
      </c>
      <c r="Q226">
        <f t="shared" si="5"/>
        <v>22.174999999999997</v>
      </c>
    </row>
    <row r="227" spans="1:17" x14ac:dyDescent="0.35">
      <c r="A227" t="s">
        <v>70</v>
      </c>
      <c r="B227" t="s">
        <v>244</v>
      </c>
      <c r="C227" t="s">
        <v>7</v>
      </c>
      <c r="D227" t="s">
        <v>10</v>
      </c>
      <c r="E227" t="s">
        <v>11</v>
      </c>
      <c r="F227">
        <v>2.2040000000000002</v>
      </c>
      <c r="G227">
        <v>2.2120000000000002</v>
      </c>
      <c r="H227">
        <v>2.262</v>
      </c>
      <c r="I227">
        <v>2.3149999999999999</v>
      </c>
      <c r="J227">
        <v>2.359</v>
      </c>
      <c r="K227">
        <v>2.3919999999999999</v>
      </c>
      <c r="L227">
        <v>2.4700000000000002</v>
      </c>
      <c r="M227">
        <v>2.6989999999999998</v>
      </c>
      <c r="N227">
        <v>2.5299999999999998</v>
      </c>
      <c r="O227" s="1">
        <v>2.359</v>
      </c>
      <c r="P227" s="1">
        <v>2.3119999999999998</v>
      </c>
      <c r="Q227">
        <f t="shared" si="5"/>
        <v>2.3740000000000001</v>
      </c>
    </row>
    <row r="228" spans="1:17" x14ac:dyDescent="0.35">
      <c r="A228" t="s">
        <v>70</v>
      </c>
      <c r="B228" t="s">
        <v>244</v>
      </c>
      <c r="C228" t="s">
        <v>14</v>
      </c>
      <c r="D228" t="s">
        <v>8</v>
      </c>
      <c r="E228" t="s">
        <v>9</v>
      </c>
      <c r="F228">
        <v>11.714</v>
      </c>
      <c r="G228">
        <v>11.603</v>
      </c>
      <c r="H228">
        <v>11.627000000000001</v>
      </c>
      <c r="I228">
        <v>11.763999999999999</v>
      </c>
      <c r="J228">
        <v>11.884</v>
      </c>
      <c r="K228">
        <v>12.005000000000001</v>
      </c>
      <c r="L228">
        <v>13.3</v>
      </c>
      <c r="M228">
        <v>13.016</v>
      </c>
      <c r="N228">
        <v>12.336</v>
      </c>
      <c r="O228" s="1">
        <v>11.542</v>
      </c>
      <c r="P228" s="1">
        <v>11.352</v>
      </c>
      <c r="Q228">
        <f t="shared" si="5"/>
        <v>12.013</v>
      </c>
    </row>
    <row r="229" spans="1:17" x14ac:dyDescent="0.35">
      <c r="A229" t="s">
        <v>70</v>
      </c>
      <c r="B229" t="s">
        <v>244</v>
      </c>
      <c r="C229" t="s">
        <v>14</v>
      </c>
      <c r="D229" t="s">
        <v>10</v>
      </c>
      <c r="E229" t="s">
        <v>11</v>
      </c>
      <c r="F229">
        <v>2.4</v>
      </c>
      <c r="G229">
        <v>2.2309999999999999</v>
      </c>
      <c r="H229">
        <v>2.1070000000000002</v>
      </c>
      <c r="I229">
        <v>2.13</v>
      </c>
      <c r="J229">
        <v>2.153</v>
      </c>
      <c r="K229">
        <v>2.1869999999999998</v>
      </c>
      <c r="L229">
        <v>2.452</v>
      </c>
      <c r="M229">
        <v>2.5329999999999999</v>
      </c>
      <c r="N229">
        <v>2.3330000000000002</v>
      </c>
      <c r="O229" s="1">
        <v>2.1059999999999999</v>
      </c>
      <c r="P229" s="1">
        <v>2.0470000000000002</v>
      </c>
      <c r="Q229">
        <f t="shared" si="5"/>
        <v>2.2435454545454552</v>
      </c>
    </row>
    <row r="230" spans="1:17" x14ac:dyDescent="0.35">
      <c r="A230" t="s">
        <v>71</v>
      </c>
      <c r="B230" t="s">
        <v>237</v>
      </c>
      <c r="C230" t="s">
        <v>7</v>
      </c>
      <c r="D230" t="s">
        <v>8</v>
      </c>
      <c r="E230" t="s">
        <v>9</v>
      </c>
      <c r="F230">
        <v>18.274000000000001</v>
      </c>
      <c r="G230">
        <v>19.63</v>
      </c>
      <c r="H230">
        <v>18.548999999999999</v>
      </c>
      <c r="I230">
        <v>19.315000000000001</v>
      </c>
      <c r="J230">
        <v>16.757999999999999</v>
      </c>
      <c r="K230">
        <v>15.563000000000001</v>
      </c>
      <c r="L230">
        <v>19.361000000000001</v>
      </c>
      <c r="M230">
        <v>16.411000000000001</v>
      </c>
      <c r="N230">
        <v>13.984</v>
      </c>
      <c r="O230" s="1">
        <v>15.289</v>
      </c>
      <c r="P230" s="1">
        <v>16.259</v>
      </c>
      <c r="Q230">
        <f t="shared" si="5"/>
        <v>17.217545454545451</v>
      </c>
    </row>
    <row r="231" spans="1:17" x14ac:dyDescent="0.35">
      <c r="A231" t="s">
        <v>71</v>
      </c>
      <c r="B231" t="s">
        <v>237</v>
      </c>
      <c r="C231" t="s">
        <v>7</v>
      </c>
      <c r="D231" t="s">
        <v>10</v>
      </c>
      <c r="E231" t="s">
        <v>11</v>
      </c>
      <c r="F231">
        <v>6.4109999999999996</v>
      </c>
      <c r="G231">
        <v>7.2460000000000004</v>
      </c>
      <c r="H231">
        <v>7.12</v>
      </c>
      <c r="I231">
        <v>6.7930000000000001</v>
      </c>
      <c r="J231">
        <v>5.944</v>
      </c>
      <c r="K231">
        <v>4.8719999999999999</v>
      </c>
      <c r="L231">
        <v>5.9329999999999998</v>
      </c>
      <c r="M231">
        <v>5.8179999999999996</v>
      </c>
      <c r="N231">
        <v>5.3470000000000004</v>
      </c>
      <c r="O231" s="1">
        <v>5.069</v>
      </c>
      <c r="P231" s="1">
        <v>5.2770000000000001</v>
      </c>
      <c r="Q231">
        <f t="shared" si="5"/>
        <v>5.9845454545454544</v>
      </c>
    </row>
    <row r="232" spans="1:17" x14ac:dyDescent="0.35">
      <c r="A232" t="s">
        <v>71</v>
      </c>
      <c r="B232" t="s">
        <v>237</v>
      </c>
      <c r="C232" t="s">
        <v>14</v>
      </c>
      <c r="D232" t="s">
        <v>8</v>
      </c>
      <c r="E232" t="s">
        <v>9</v>
      </c>
      <c r="F232">
        <v>22.552</v>
      </c>
      <c r="G232">
        <v>25.052</v>
      </c>
      <c r="H232">
        <v>21.556999999999999</v>
      </c>
      <c r="I232">
        <v>20.756</v>
      </c>
      <c r="J232">
        <v>17.129000000000001</v>
      </c>
      <c r="K232">
        <v>18.503</v>
      </c>
      <c r="L232">
        <v>22.914999999999999</v>
      </c>
      <c r="M232">
        <v>17.663</v>
      </c>
      <c r="N232">
        <v>14.29</v>
      </c>
      <c r="O232" s="1">
        <v>16.204999999999998</v>
      </c>
      <c r="P232" s="1">
        <v>17.654</v>
      </c>
      <c r="Q232">
        <f t="shared" si="5"/>
        <v>19.479636363636363</v>
      </c>
    </row>
    <row r="233" spans="1:17" x14ac:dyDescent="0.35">
      <c r="A233" t="s">
        <v>71</v>
      </c>
      <c r="B233" t="s">
        <v>237</v>
      </c>
      <c r="C233" t="s">
        <v>14</v>
      </c>
      <c r="D233" t="s">
        <v>10</v>
      </c>
      <c r="E233" t="s">
        <v>11</v>
      </c>
      <c r="F233">
        <v>7.4690000000000003</v>
      </c>
      <c r="G233">
        <v>7.8040000000000003</v>
      </c>
      <c r="H233">
        <v>7.3470000000000004</v>
      </c>
      <c r="I233">
        <v>7.2610000000000001</v>
      </c>
      <c r="J233">
        <v>6.1609999999999996</v>
      </c>
      <c r="K233">
        <v>5.6429999999999998</v>
      </c>
      <c r="L233">
        <v>6.0650000000000004</v>
      </c>
      <c r="M233">
        <v>6.8979999999999997</v>
      </c>
      <c r="N233">
        <v>6.1210000000000004</v>
      </c>
      <c r="O233" s="1">
        <v>6.4790000000000001</v>
      </c>
      <c r="P233" s="1">
        <v>6.5880000000000001</v>
      </c>
      <c r="Q233">
        <f t="shared" si="5"/>
        <v>6.7123636363636363</v>
      </c>
    </row>
    <row r="234" spans="1:17" x14ac:dyDescent="0.35">
      <c r="A234" t="s">
        <v>72</v>
      </c>
      <c r="B234" t="s">
        <v>237</v>
      </c>
      <c r="C234" t="s">
        <v>7</v>
      </c>
      <c r="D234" t="s">
        <v>8</v>
      </c>
      <c r="E234" t="s">
        <v>9</v>
      </c>
      <c r="F234">
        <v>24.067</v>
      </c>
      <c r="G234">
        <v>24.103000000000002</v>
      </c>
      <c r="H234">
        <v>24.956</v>
      </c>
      <c r="I234">
        <v>21.815000000000001</v>
      </c>
      <c r="J234">
        <v>20.103999999999999</v>
      </c>
      <c r="K234">
        <v>18.867000000000001</v>
      </c>
      <c r="L234">
        <v>20.687999999999999</v>
      </c>
      <c r="M234">
        <v>19.329000000000001</v>
      </c>
      <c r="N234">
        <v>16.120999999999999</v>
      </c>
      <c r="O234" s="1">
        <v>14.147</v>
      </c>
      <c r="P234" s="1">
        <v>14.311999999999999</v>
      </c>
      <c r="Q234">
        <f t="shared" si="5"/>
        <v>19.864454545454546</v>
      </c>
    </row>
    <row r="235" spans="1:17" x14ac:dyDescent="0.35">
      <c r="A235" t="s">
        <v>72</v>
      </c>
      <c r="B235" t="s">
        <v>237</v>
      </c>
      <c r="C235" t="s">
        <v>7</v>
      </c>
      <c r="D235" t="s">
        <v>10</v>
      </c>
      <c r="E235" t="s">
        <v>11</v>
      </c>
      <c r="F235">
        <v>8.7520000000000007</v>
      </c>
      <c r="G235">
        <v>8.5869999999999997</v>
      </c>
      <c r="H235">
        <v>8.4760000000000009</v>
      </c>
      <c r="I235">
        <v>8.2539999999999996</v>
      </c>
      <c r="J235">
        <v>8.0540000000000003</v>
      </c>
      <c r="K235">
        <v>7.3869999999999996</v>
      </c>
      <c r="L235">
        <v>6.8</v>
      </c>
      <c r="M235">
        <v>6.5730000000000004</v>
      </c>
      <c r="N235">
        <v>6.17</v>
      </c>
      <c r="O235" s="1">
        <v>5.9969999999999999</v>
      </c>
      <c r="P235" s="1">
        <v>5.9870000000000001</v>
      </c>
      <c r="Q235">
        <f t="shared" si="5"/>
        <v>7.3669999999999991</v>
      </c>
    </row>
    <row r="236" spans="1:17" x14ac:dyDescent="0.35">
      <c r="A236" t="s">
        <v>72</v>
      </c>
      <c r="B236" t="s">
        <v>237</v>
      </c>
      <c r="C236" t="s">
        <v>14</v>
      </c>
      <c r="D236" t="s">
        <v>8</v>
      </c>
      <c r="E236" t="s">
        <v>9</v>
      </c>
      <c r="F236">
        <v>25.558</v>
      </c>
      <c r="G236">
        <v>26.323</v>
      </c>
      <c r="H236">
        <v>25.131</v>
      </c>
      <c r="I236">
        <v>23.364999999999998</v>
      </c>
      <c r="J236">
        <v>21.812999999999999</v>
      </c>
      <c r="K236">
        <v>20.916</v>
      </c>
      <c r="L236">
        <v>20.329999999999998</v>
      </c>
      <c r="M236">
        <v>19.356000000000002</v>
      </c>
      <c r="N236">
        <v>18.626999999999999</v>
      </c>
      <c r="O236" s="1">
        <v>17.033000000000001</v>
      </c>
      <c r="P236" s="1">
        <v>16.974</v>
      </c>
      <c r="Q236">
        <f t="shared" si="5"/>
        <v>21.402363636363635</v>
      </c>
    </row>
    <row r="237" spans="1:17" x14ac:dyDescent="0.35">
      <c r="A237" t="s">
        <v>72</v>
      </c>
      <c r="B237" t="s">
        <v>237</v>
      </c>
      <c r="C237" t="s">
        <v>14</v>
      </c>
      <c r="D237" t="s">
        <v>10</v>
      </c>
      <c r="E237" t="s">
        <v>11</v>
      </c>
      <c r="F237">
        <v>8.9440000000000008</v>
      </c>
      <c r="G237">
        <v>9.1609999999999996</v>
      </c>
      <c r="H237">
        <v>8.7029999999999994</v>
      </c>
      <c r="I237">
        <v>7.9649999999999999</v>
      </c>
      <c r="J237">
        <v>7.5789999999999997</v>
      </c>
      <c r="K237">
        <v>7.1429999999999998</v>
      </c>
      <c r="L237">
        <v>6.7830000000000004</v>
      </c>
      <c r="M237">
        <v>6.6710000000000003</v>
      </c>
      <c r="N237">
        <v>6.109</v>
      </c>
      <c r="O237" s="1">
        <v>6.0629999999999997</v>
      </c>
      <c r="P237" s="1">
        <v>5.96</v>
      </c>
      <c r="Q237">
        <f t="shared" si="5"/>
        <v>7.3709999999999987</v>
      </c>
    </row>
    <row r="238" spans="1:17" x14ac:dyDescent="0.35">
      <c r="A238" t="s">
        <v>73</v>
      </c>
      <c r="B238" t="s">
        <v>244</v>
      </c>
      <c r="C238" t="s">
        <v>7</v>
      </c>
      <c r="D238" t="s">
        <v>8</v>
      </c>
      <c r="E238" t="s">
        <v>9</v>
      </c>
      <c r="F238">
        <v>39.103000000000002</v>
      </c>
      <c r="G238">
        <v>39.103000000000002</v>
      </c>
      <c r="H238">
        <v>39.365000000000002</v>
      </c>
      <c r="I238">
        <v>39.75</v>
      </c>
      <c r="J238">
        <v>40.271000000000001</v>
      </c>
      <c r="K238">
        <v>40.802</v>
      </c>
      <c r="L238">
        <v>46.524999999999999</v>
      </c>
      <c r="M238">
        <v>43.76</v>
      </c>
      <c r="N238">
        <v>42.488999999999997</v>
      </c>
      <c r="O238" s="1">
        <v>42.081000000000003</v>
      </c>
      <c r="P238" s="1">
        <v>41.856000000000002</v>
      </c>
      <c r="Q238">
        <f t="shared" si="5"/>
        <v>41.373181818181813</v>
      </c>
    </row>
    <row r="239" spans="1:17" x14ac:dyDescent="0.35">
      <c r="A239" t="s">
        <v>73</v>
      </c>
      <c r="B239" t="s">
        <v>244</v>
      </c>
      <c r="C239" t="s">
        <v>7</v>
      </c>
      <c r="D239" t="s">
        <v>10</v>
      </c>
      <c r="E239" t="s">
        <v>11</v>
      </c>
      <c r="F239">
        <v>7.9130000000000003</v>
      </c>
      <c r="G239">
        <v>7.8650000000000002</v>
      </c>
      <c r="H239">
        <v>7.89</v>
      </c>
      <c r="I239">
        <v>7.9530000000000003</v>
      </c>
      <c r="J239">
        <v>8.0570000000000004</v>
      </c>
      <c r="K239">
        <v>8.1660000000000004</v>
      </c>
      <c r="L239">
        <v>8.984</v>
      </c>
      <c r="M239">
        <v>8.9649999999999999</v>
      </c>
      <c r="N239">
        <v>8.61</v>
      </c>
      <c r="O239" s="1">
        <v>8.5310000000000006</v>
      </c>
      <c r="P239" s="1">
        <v>8.4730000000000008</v>
      </c>
      <c r="Q239">
        <f t="shared" si="5"/>
        <v>8.3097272727272724</v>
      </c>
    </row>
    <row r="240" spans="1:17" x14ac:dyDescent="0.35">
      <c r="A240" t="s">
        <v>73</v>
      </c>
      <c r="B240" t="s">
        <v>244</v>
      </c>
      <c r="C240" t="s">
        <v>14</v>
      </c>
      <c r="D240" t="s">
        <v>8</v>
      </c>
      <c r="E240" t="s">
        <v>9</v>
      </c>
      <c r="F240">
        <v>32.356000000000002</v>
      </c>
      <c r="G240">
        <v>32.192</v>
      </c>
      <c r="H240">
        <v>32.222999999999999</v>
      </c>
      <c r="I240">
        <v>32.368000000000002</v>
      </c>
      <c r="J240">
        <v>32.643000000000001</v>
      </c>
      <c r="K240">
        <v>32.950000000000003</v>
      </c>
      <c r="L240">
        <v>37.055999999999997</v>
      </c>
      <c r="M240">
        <v>34.963999999999999</v>
      </c>
      <c r="N240">
        <v>34.124000000000002</v>
      </c>
      <c r="O240" s="1">
        <v>33.808999999999997</v>
      </c>
      <c r="P240" s="1">
        <v>33.671999999999997</v>
      </c>
      <c r="Q240">
        <f t="shared" si="5"/>
        <v>33.487000000000009</v>
      </c>
    </row>
    <row r="241" spans="1:17" x14ac:dyDescent="0.35">
      <c r="A241" t="s">
        <v>73</v>
      </c>
      <c r="B241" t="s">
        <v>244</v>
      </c>
      <c r="C241" t="s">
        <v>14</v>
      </c>
      <c r="D241" t="s">
        <v>10</v>
      </c>
      <c r="E241" t="s">
        <v>11</v>
      </c>
      <c r="F241">
        <v>7.1289999999999996</v>
      </c>
      <c r="G241">
        <v>7.0540000000000003</v>
      </c>
      <c r="H241">
        <v>7.0369999999999999</v>
      </c>
      <c r="I241">
        <v>7.0570000000000004</v>
      </c>
      <c r="J241">
        <v>7.117</v>
      </c>
      <c r="K241">
        <v>7.1849999999999996</v>
      </c>
      <c r="L241">
        <v>8.2270000000000003</v>
      </c>
      <c r="M241">
        <v>8.0510000000000002</v>
      </c>
      <c r="N241">
        <v>7.5679999999999996</v>
      </c>
      <c r="O241" s="1">
        <v>7.4660000000000002</v>
      </c>
      <c r="P241" s="1">
        <v>7.383</v>
      </c>
      <c r="Q241">
        <f t="shared" si="5"/>
        <v>7.3885454545454534</v>
      </c>
    </row>
    <row r="242" spans="1:17" x14ac:dyDescent="0.35">
      <c r="A242" t="s">
        <v>74</v>
      </c>
      <c r="B242" t="s">
        <v>230</v>
      </c>
      <c r="C242" t="s">
        <v>7</v>
      </c>
      <c r="D242" t="s">
        <v>8</v>
      </c>
      <c r="E242" t="s">
        <v>9</v>
      </c>
      <c r="F242">
        <v>41.588000000000001</v>
      </c>
      <c r="G242">
        <v>41.768999999999998</v>
      </c>
      <c r="H242">
        <v>42.155999999999999</v>
      </c>
      <c r="I242">
        <v>42.567999999999998</v>
      </c>
      <c r="J242">
        <v>42.901000000000003</v>
      </c>
      <c r="K242">
        <v>42.737000000000002</v>
      </c>
      <c r="L242">
        <v>46.658000000000001</v>
      </c>
      <c r="M242">
        <v>44.929000000000002</v>
      </c>
      <c r="N242">
        <v>43.301000000000002</v>
      </c>
      <c r="O242" s="1">
        <v>43.02</v>
      </c>
      <c r="P242" s="1">
        <v>42.851999999999997</v>
      </c>
      <c r="Q242">
        <f t="shared" si="5"/>
        <v>43.134454545454545</v>
      </c>
    </row>
    <row r="243" spans="1:17" x14ac:dyDescent="0.35">
      <c r="A243" t="s">
        <v>74</v>
      </c>
      <c r="B243" t="s">
        <v>230</v>
      </c>
      <c r="C243" t="s">
        <v>7</v>
      </c>
      <c r="D243" t="s">
        <v>10</v>
      </c>
      <c r="E243" t="s">
        <v>11</v>
      </c>
      <c r="F243">
        <v>26.326000000000001</v>
      </c>
      <c r="G243">
        <v>26.478999999999999</v>
      </c>
      <c r="H243">
        <v>26.823</v>
      </c>
      <c r="I243">
        <v>27.184000000000001</v>
      </c>
      <c r="J243">
        <v>27.472999999999999</v>
      </c>
      <c r="K243">
        <v>27.338999999999999</v>
      </c>
      <c r="L243">
        <v>28.379000000000001</v>
      </c>
      <c r="M243">
        <v>28.504000000000001</v>
      </c>
      <c r="N243">
        <v>27.669</v>
      </c>
      <c r="O243" s="1">
        <v>27.463999999999999</v>
      </c>
      <c r="P243" s="1">
        <v>27.326000000000001</v>
      </c>
      <c r="Q243">
        <f t="shared" si="5"/>
        <v>27.360545454545456</v>
      </c>
    </row>
    <row r="244" spans="1:17" x14ac:dyDescent="0.35">
      <c r="A244" t="s">
        <v>74</v>
      </c>
      <c r="B244" t="s">
        <v>230</v>
      </c>
      <c r="C244" t="s">
        <v>14</v>
      </c>
      <c r="D244" t="s">
        <v>8</v>
      </c>
      <c r="E244" t="s">
        <v>9</v>
      </c>
      <c r="F244">
        <v>30.678999999999998</v>
      </c>
      <c r="G244">
        <v>30.882999999999999</v>
      </c>
      <c r="H244">
        <v>31.206</v>
      </c>
      <c r="I244">
        <v>31.55</v>
      </c>
      <c r="J244">
        <v>31.829000000000001</v>
      </c>
      <c r="K244">
        <v>31.710999999999999</v>
      </c>
      <c r="L244">
        <v>33.866999999999997</v>
      </c>
      <c r="M244">
        <v>33.088999999999999</v>
      </c>
      <c r="N244">
        <v>32.012999999999998</v>
      </c>
      <c r="O244" s="1">
        <v>31.402999999999999</v>
      </c>
      <c r="P244" s="1">
        <v>31.088000000000001</v>
      </c>
      <c r="Q244">
        <f t="shared" si="5"/>
        <v>31.756181818181823</v>
      </c>
    </row>
    <row r="245" spans="1:17" x14ac:dyDescent="0.35">
      <c r="A245" t="s">
        <v>74</v>
      </c>
      <c r="B245" t="s">
        <v>230</v>
      </c>
      <c r="C245" t="s">
        <v>14</v>
      </c>
      <c r="D245" t="s">
        <v>10</v>
      </c>
      <c r="E245" t="s">
        <v>11</v>
      </c>
      <c r="F245">
        <v>12.316000000000001</v>
      </c>
      <c r="G245">
        <v>12.417</v>
      </c>
      <c r="H245">
        <v>12.596</v>
      </c>
      <c r="I245">
        <v>12.785</v>
      </c>
      <c r="J245">
        <v>12.936</v>
      </c>
      <c r="K245">
        <v>12.872999999999999</v>
      </c>
      <c r="L245">
        <v>13.736000000000001</v>
      </c>
      <c r="M245">
        <v>13.738</v>
      </c>
      <c r="N245">
        <v>13.012</v>
      </c>
      <c r="O245" s="1">
        <v>12.704000000000001</v>
      </c>
      <c r="P245" s="1">
        <v>12.532</v>
      </c>
      <c r="Q245">
        <f t="shared" si="5"/>
        <v>12.876818181818182</v>
      </c>
    </row>
    <row r="246" spans="1:17" x14ac:dyDescent="0.35">
      <c r="A246" t="s">
        <v>75</v>
      </c>
      <c r="B246" t="s">
        <v>230</v>
      </c>
      <c r="C246" t="s">
        <v>7</v>
      </c>
      <c r="D246" t="s">
        <v>8</v>
      </c>
      <c r="E246" t="s">
        <v>9</v>
      </c>
      <c r="F246">
        <v>14.205</v>
      </c>
      <c r="G246">
        <v>12.289</v>
      </c>
      <c r="H246">
        <v>10.379</v>
      </c>
      <c r="I246">
        <v>8.24</v>
      </c>
      <c r="J246">
        <v>6.31</v>
      </c>
      <c r="K246">
        <v>6.2110000000000003</v>
      </c>
      <c r="L246">
        <v>7.3559999999999999</v>
      </c>
      <c r="M246">
        <v>7.1619999999999999</v>
      </c>
      <c r="N246">
        <v>6.5549999999999997</v>
      </c>
      <c r="O246" s="1">
        <v>6.3689999999999998</v>
      </c>
      <c r="P246" s="1">
        <v>6.2480000000000002</v>
      </c>
      <c r="Q246">
        <f t="shared" si="5"/>
        <v>8.3021818181818183</v>
      </c>
    </row>
    <row r="247" spans="1:17" x14ac:dyDescent="0.35">
      <c r="A247" t="s">
        <v>75</v>
      </c>
      <c r="B247" t="s">
        <v>230</v>
      </c>
      <c r="C247" t="s">
        <v>7</v>
      </c>
      <c r="D247" t="s">
        <v>10</v>
      </c>
      <c r="E247" t="s">
        <v>11</v>
      </c>
      <c r="F247">
        <v>8.3490000000000002</v>
      </c>
      <c r="G247">
        <v>6.835</v>
      </c>
      <c r="H247">
        <v>5.3</v>
      </c>
      <c r="I247">
        <v>3.589</v>
      </c>
      <c r="J247">
        <v>2.0379999999999998</v>
      </c>
      <c r="K247">
        <v>1.9910000000000001</v>
      </c>
      <c r="L247">
        <v>2.2250000000000001</v>
      </c>
      <c r="M247">
        <v>2.306</v>
      </c>
      <c r="N247">
        <v>2.14</v>
      </c>
      <c r="O247" s="1">
        <v>2.0710000000000002</v>
      </c>
      <c r="P247" s="1">
        <v>2.0270000000000001</v>
      </c>
      <c r="Q247">
        <f t="shared" si="5"/>
        <v>3.533727272727273</v>
      </c>
    </row>
    <row r="248" spans="1:17" x14ac:dyDescent="0.35">
      <c r="A248" t="s">
        <v>75</v>
      </c>
      <c r="B248" t="s">
        <v>230</v>
      </c>
      <c r="C248" t="s">
        <v>14</v>
      </c>
      <c r="D248" t="s">
        <v>8</v>
      </c>
      <c r="E248" t="s">
        <v>9</v>
      </c>
      <c r="F248">
        <v>10.505000000000001</v>
      </c>
      <c r="G248">
        <v>9.9809999999999999</v>
      </c>
      <c r="H248">
        <v>9.4589999999999996</v>
      </c>
      <c r="I248">
        <v>8.6820000000000004</v>
      </c>
      <c r="J248">
        <v>8.0730000000000004</v>
      </c>
      <c r="K248">
        <v>7.94</v>
      </c>
      <c r="L248">
        <v>9.3119999999999994</v>
      </c>
      <c r="M248">
        <v>8.9849999999999994</v>
      </c>
      <c r="N248">
        <v>8.2859999999999996</v>
      </c>
      <c r="O248" s="1">
        <v>8.0350000000000001</v>
      </c>
      <c r="P248" s="1">
        <v>7.8940000000000001</v>
      </c>
      <c r="Q248">
        <f t="shared" si="5"/>
        <v>8.8320000000000007</v>
      </c>
    </row>
    <row r="249" spans="1:17" x14ac:dyDescent="0.35">
      <c r="A249" t="s">
        <v>75</v>
      </c>
      <c r="B249" t="s">
        <v>230</v>
      </c>
      <c r="C249" t="s">
        <v>14</v>
      </c>
      <c r="D249" t="s">
        <v>10</v>
      </c>
      <c r="E249" t="s">
        <v>11</v>
      </c>
      <c r="F249">
        <v>5.6859999999999999</v>
      </c>
      <c r="G249">
        <v>5.3760000000000003</v>
      </c>
      <c r="H249">
        <v>5.0549999999999997</v>
      </c>
      <c r="I249">
        <v>4.5140000000000002</v>
      </c>
      <c r="J249">
        <v>4.101</v>
      </c>
      <c r="K249">
        <v>3.9969999999999999</v>
      </c>
      <c r="L249">
        <v>4.8490000000000002</v>
      </c>
      <c r="M249">
        <v>4.8369999999999997</v>
      </c>
      <c r="N249">
        <v>4.2679999999999998</v>
      </c>
      <c r="O249" s="1">
        <v>4.1390000000000002</v>
      </c>
      <c r="P249" s="1">
        <v>4.0469999999999997</v>
      </c>
      <c r="Q249">
        <f t="shared" si="5"/>
        <v>4.6244545454545465</v>
      </c>
    </row>
    <row r="250" spans="1:17" x14ac:dyDescent="0.35">
      <c r="A250" t="s">
        <v>76</v>
      </c>
      <c r="B250" t="s">
        <v>237</v>
      </c>
      <c r="C250" t="s">
        <v>7</v>
      </c>
      <c r="D250" t="s">
        <v>8</v>
      </c>
      <c r="E250" t="s">
        <v>9</v>
      </c>
      <c r="F250">
        <v>33.075000000000003</v>
      </c>
      <c r="G250">
        <v>39.411999999999999</v>
      </c>
      <c r="H250">
        <v>32.200000000000003</v>
      </c>
      <c r="I250">
        <v>33.545000000000002</v>
      </c>
      <c r="J250">
        <v>34.633000000000003</v>
      </c>
      <c r="K250">
        <v>32.363999999999997</v>
      </c>
      <c r="L250">
        <v>32.218000000000004</v>
      </c>
      <c r="M250">
        <v>32.4</v>
      </c>
      <c r="N250">
        <v>32.94</v>
      </c>
      <c r="O250" s="1">
        <v>33.024000000000001</v>
      </c>
      <c r="P250" s="1">
        <v>33.396000000000001</v>
      </c>
      <c r="Q250">
        <f t="shared" si="5"/>
        <v>33.56427272727273</v>
      </c>
    </row>
    <row r="251" spans="1:17" x14ac:dyDescent="0.35">
      <c r="A251" t="s">
        <v>76</v>
      </c>
      <c r="B251" t="s">
        <v>237</v>
      </c>
      <c r="C251" t="s">
        <v>7</v>
      </c>
      <c r="D251" t="s">
        <v>10</v>
      </c>
      <c r="E251" t="s">
        <v>11</v>
      </c>
      <c r="F251">
        <v>12.956</v>
      </c>
      <c r="G251">
        <v>11.760999999999999</v>
      </c>
      <c r="H251">
        <v>11.173</v>
      </c>
      <c r="I251">
        <v>11.118</v>
      </c>
      <c r="J251">
        <v>9.3040000000000003</v>
      </c>
      <c r="K251">
        <v>8.5129999999999999</v>
      </c>
      <c r="L251">
        <v>8.6300000000000008</v>
      </c>
      <c r="M251">
        <v>8.8079999999999998</v>
      </c>
      <c r="N251">
        <v>8.6829999999999998</v>
      </c>
      <c r="O251" s="1">
        <v>8.7289999999999992</v>
      </c>
      <c r="P251" s="1">
        <v>8.8650000000000002</v>
      </c>
      <c r="Q251">
        <f t="shared" si="5"/>
        <v>9.8672727272727272</v>
      </c>
    </row>
    <row r="252" spans="1:17" x14ac:dyDescent="0.35">
      <c r="A252" t="s">
        <v>76</v>
      </c>
      <c r="B252" t="s">
        <v>237</v>
      </c>
      <c r="C252" t="s">
        <v>14</v>
      </c>
      <c r="D252" t="s">
        <v>8</v>
      </c>
      <c r="E252" t="s">
        <v>9</v>
      </c>
      <c r="F252">
        <v>40.408000000000001</v>
      </c>
      <c r="G252">
        <v>34.701999999999998</v>
      </c>
      <c r="H252">
        <v>37.427999999999997</v>
      </c>
      <c r="I252">
        <v>26.398</v>
      </c>
      <c r="J252">
        <v>26.475000000000001</v>
      </c>
      <c r="K252">
        <v>28.614999999999998</v>
      </c>
      <c r="L252">
        <v>29.971</v>
      </c>
      <c r="M252">
        <v>29.463999999999999</v>
      </c>
      <c r="N252">
        <v>28.881</v>
      </c>
      <c r="O252" s="1">
        <v>29.091000000000001</v>
      </c>
      <c r="P252" s="1">
        <v>29.57</v>
      </c>
      <c r="Q252">
        <f t="shared" si="5"/>
        <v>31.000272727272726</v>
      </c>
    </row>
    <row r="253" spans="1:17" x14ac:dyDescent="0.35">
      <c r="A253" t="s">
        <v>76</v>
      </c>
      <c r="B253" t="s">
        <v>237</v>
      </c>
      <c r="C253" t="s">
        <v>14</v>
      </c>
      <c r="D253" t="s">
        <v>10</v>
      </c>
      <c r="E253" t="s">
        <v>11</v>
      </c>
      <c r="F253">
        <v>16.986999999999998</v>
      </c>
      <c r="G253">
        <v>16.599</v>
      </c>
      <c r="H253">
        <v>17.817</v>
      </c>
      <c r="I253">
        <v>13.603</v>
      </c>
      <c r="J253">
        <v>12.426</v>
      </c>
      <c r="K253">
        <v>10.983000000000001</v>
      </c>
      <c r="L253">
        <v>11.058999999999999</v>
      </c>
      <c r="M253">
        <v>11.276999999999999</v>
      </c>
      <c r="N253">
        <v>11.18</v>
      </c>
      <c r="O253" s="1">
        <v>11.215999999999999</v>
      </c>
      <c r="P253" s="1">
        <v>11.387</v>
      </c>
      <c r="Q253">
        <f t="shared" si="5"/>
        <v>13.139454545454548</v>
      </c>
    </row>
    <row r="254" spans="1:17" x14ac:dyDescent="0.35">
      <c r="A254" t="s">
        <v>77</v>
      </c>
      <c r="B254" t="s">
        <v>237</v>
      </c>
      <c r="C254" t="s">
        <v>7</v>
      </c>
      <c r="D254" t="s">
        <v>8</v>
      </c>
      <c r="E254" t="s">
        <v>9</v>
      </c>
      <c r="F254">
        <v>7.0389999999999997</v>
      </c>
      <c r="G254">
        <v>6.46</v>
      </c>
      <c r="H254">
        <v>6.0949999999999998</v>
      </c>
      <c r="I254">
        <v>5.7759999999999998</v>
      </c>
      <c r="J254">
        <v>5.1100000000000003</v>
      </c>
      <c r="K254">
        <v>4.7670000000000003</v>
      </c>
      <c r="L254">
        <v>6.6710000000000003</v>
      </c>
      <c r="M254">
        <v>6.5439999999999996</v>
      </c>
      <c r="N254">
        <v>5.4960000000000004</v>
      </c>
      <c r="O254" s="1">
        <v>5.2190000000000003</v>
      </c>
      <c r="P254" s="1">
        <v>5.4720000000000004</v>
      </c>
      <c r="Q254">
        <f t="shared" si="5"/>
        <v>5.8771818181818185</v>
      </c>
    </row>
    <row r="255" spans="1:17" x14ac:dyDescent="0.35">
      <c r="A255" t="s">
        <v>77</v>
      </c>
      <c r="B255" t="s">
        <v>237</v>
      </c>
      <c r="C255" t="s">
        <v>7</v>
      </c>
      <c r="D255" t="s">
        <v>10</v>
      </c>
      <c r="E255" t="s">
        <v>11</v>
      </c>
      <c r="F255">
        <v>4.3540000000000001</v>
      </c>
      <c r="G255">
        <v>3.968</v>
      </c>
      <c r="H255">
        <v>3.484</v>
      </c>
      <c r="I255">
        <v>3.0470000000000002</v>
      </c>
      <c r="J255">
        <v>2.673</v>
      </c>
      <c r="K255">
        <v>2.5169999999999999</v>
      </c>
      <c r="L255">
        <v>3.085</v>
      </c>
      <c r="M255">
        <v>2.8809999999999998</v>
      </c>
      <c r="N255">
        <v>2.6219999999999999</v>
      </c>
      <c r="O255" s="1">
        <v>2.5089999999999999</v>
      </c>
      <c r="P255" s="1">
        <v>2.5950000000000002</v>
      </c>
      <c r="Q255">
        <f t="shared" si="5"/>
        <v>3.0668181818181819</v>
      </c>
    </row>
    <row r="256" spans="1:17" x14ac:dyDescent="0.35">
      <c r="A256" t="s">
        <v>77</v>
      </c>
      <c r="B256" t="s">
        <v>237</v>
      </c>
      <c r="C256" t="s">
        <v>14</v>
      </c>
      <c r="D256" t="s">
        <v>8</v>
      </c>
      <c r="E256" t="s">
        <v>9</v>
      </c>
      <c r="F256">
        <v>8.3230000000000004</v>
      </c>
      <c r="G256">
        <v>7.8609999999999998</v>
      </c>
      <c r="H256">
        <v>7.8360000000000003</v>
      </c>
      <c r="I256">
        <v>7.6109999999999998</v>
      </c>
      <c r="J256">
        <v>7.085</v>
      </c>
      <c r="K256">
        <v>6.5960000000000001</v>
      </c>
      <c r="L256">
        <v>7.5259999999999998</v>
      </c>
      <c r="M256">
        <v>7.4370000000000003</v>
      </c>
      <c r="N256">
        <v>6.34</v>
      </c>
      <c r="O256" s="1">
        <v>6.649</v>
      </c>
      <c r="P256" s="1">
        <v>6.9749999999999996</v>
      </c>
      <c r="Q256">
        <f t="shared" si="5"/>
        <v>7.2944545454545446</v>
      </c>
    </row>
    <row r="257" spans="1:17" x14ac:dyDescent="0.35">
      <c r="A257" t="s">
        <v>77</v>
      </c>
      <c r="B257" t="s">
        <v>237</v>
      </c>
      <c r="C257" t="s">
        <v>14</v>
      </c>
      <c r="D257" t="s">
        <v>10</v>
      </c>
      <c r="E257" t="s">
        <v>11</v>
      </c>
      <c r="F257">
        <v>4.9249999999999998</v>
      </c>
      <c r="G257">
        <v>4.6429999999999998</v>
      </c>
      <c r="H257">
        <v>4.0759999999999996</v>
      </c>
      <c r="I257">
        <v>3.7440000000000002</v>
      </c>
      <c r="J257">
        <v>3.4209999999999998</v>
      </c>
      <c r="K257">
        <v>3.1419999999999999</v>
      </c>
      <c r="L257">
        <v>3.847</v>
      </c>
      <c r="M257">
        <v>3.589</v>
      </c>
      <c r="N257">
        <v>3</v>
      </c>
      <c r="O257" s="1">
        <v>2.8180000000000001</v>
      </c>
      <c r="P257" s="1">
        <v>3.0019999999999998</v>
      </c>
      <c r="Q257">
        <f t="shared" si="5"/>
        <v>3.6551818181818181</v>
      </c>
    </row>
    <row r="258" spans="1:17" x14ac:dyDescent="0.35">
      <c r="A258" t="s">
        <v>78</v>
      </c>
      <c r="B258" t="s">
        <v>230</v>
      </c>
      <c r="C258" t="s">
        <v>7</v>
      </c>
      <c r="D258" t="s">
        <v>8</v>
      </c>
      <c r="E258" t="s">
        <v>9</v>
      </c>
      <c r="F258">
        <v>9.3089999999999993</v>
      </c>
      <c r="G258">
        <v>13.7</v>
      </c>
      <c r="H258">
        <v>10.24</v>
      </c>
      <c r="I258">
        <v>6.1550000000000002</v>
      </c>
      <c r="J258">
        <v>6.024</v>
      </c>
      <c r="K258">
        <v>5.9279999999999999</v>
      </c>
      <c r="L258">
        <v>6.6470000000000002</v>
      </c>
      <c r="M258">
        <v>6.5350000000000001</v>
      </c>
      <c r="N258">
        <v>6.42</v>
      </c>
      <c r="O258" s="1">
        <v>6.4770000000000003</v>
      </c>
      <c r="P258" s="1">
        <v>6.4989999999999997</v>
      </c>
      <c r="Q258">
        <f t="shared" si="5"/>
        <v>7.6303636363636365</v>
      </c>
    </row>
    <row r="259" spans="1:17" x14ac:dyDescent="0.35">
      <c r="A259" t="s">
        <v>78</v>
      </c>
      <c r="B259" t="s">
        <v>230</v>
      </c>
      <c r="C259" t="s">
        <v>7</v>
      </c>
      <c r="D259" t="s">
        <v>10</v>
      </c>
      <c r="E259" t="s">
        <v>11</v>
      </c>
      <c r="F259">
        <v>3.2149999999999999</v>
      </c>
      <c r="G259">
        <v>4.9180000000000001</v>
      </c>
      <c r="H259">
        <v>4.0759999999999996</v>
      </c>
      <c r="I259">
        <v>2.887</v>
      </c>
      <c r="J259">
        <v>2.7850000000000001</v>
      </c>
      <c r="K259">
        <v>2.7109999999999999</v>
      </c>
      <c r="L259">
        <v>2.7959999999999998</v>
      </c>
      <c r="M259">
        <v>2.9990000000000001</v>
      </c>
      <c r="N259">
        <v>3.052</v>
      </c>
      <c r="O259" s="1">
        <v>3.0739999999999998</v>
      </c>
      <c r="P259" s="1">
        <v>3.0840000000000001</v>
      </c>
      <c r="Q259">
        <f t="shared" ref="Q259:Q301" si="6">AVERAGE(F259:P259)</f>
        <v>3.2360909090909091</v>
      </c>
    </row>
    <row r="260" spans="1:17" x14ac:dyDescent="0.35">
      <c r="A260" t="s">
        <v>78</v>
      </c>
      <c r="B260" t="s">
        <v>230</v>
      </c>
      <c r="C260" t="s">
        <v>14</v>
      </c>
      <c r="D260" t="s">
        <v>8</v>
      </c>
      <c r="E260" t="s">
        <v>9</v>
      </c>
      <c r="F260">
        <v>9.3800000000000008</v>
      </c>
      <c r="G260">
        <v>14.789</v>
      </c>
      <c r="H260">
        <v>10.991</v>
      </c>
      <c r="I260">
        <v>6.4870000000000001</v>
      </c>
      <c r="J260">
        <v>6.3390000000000004</v>
      </c>
      <c r="K260">
        <v>6.2320000000000002</v>
      </c>
      <c r="L260">
        <v>6.7919999999999998</v>
      </c>
      <c r="M260">
        <v>6.7839999999999998</v>
      </c>
      <c r="N260">
        <v>6.7619999999999996</v>
      </c>
      <c r="O260" s="1">
        <v>6.8559999999999999</v>
      </c>
      <c r="P260" s="1">
        <v>6.9210000000000003</v>
      </c>
      <c r="Q260">
        <f t="shared" si="6"/>
        <v>8.0302727272727275</v>
      </c>
    </row>
    <row r="261" spans="1:17" x14ac:dyDescent="0.35">
      <c r="A261" t="s">
        <v>78</v>
      </c>
      <c r="B261" t="s">
        <v>230</v>
      </c>
      <c r="C261" t="s">
        <v>14</v>
      </c>
      <c r="D261" t="s">
        <v>10</v>
      </c>
      <c r="E261" t="s">
        <v>11</v>
      </c>
      <c r="F261">
        <v>3.1179999999999999</v>
      </c>
      <c r="G261">
        <v>5.1050000000000004</v>
      </c>
      <c r="H261">
        <v>3.9940000000000002</v>
      </c>
      <c r="I261">
        <v>2.4929999999999999</v>
      </c>
      <c r="J261">
        <v>2.395</v>
      </c>
      <c r="K261">
        <v>2.3250000000000002</v>
      </c>
      <c r="L261">
        <v>2.573</v>
      </c>
      <c r="M261">
        <v>2.7360000000000002</v>
      </c>
      <c r="N261">
        <v>2.645</v>
      </c>
      <c r="O261" s="1">
        <v>2.6829999999999998</v>
      </c>
      <c r="P261" s="1">
        <v>2.698</v>
      </c>
      <c r="Q261">
        <f t="shared" si="6"/>
        <v>2.9786363636363635</v>
      </c>
    </row>
    <row r="262" spans="1:17" x14ac:dyDescent="0.35">
      <c r="A262" t="s">
        <v>79</v>
      </c>
      <c r="B262" t="s">
        <v>237</v>
      </c>
      <c r="C262" t="s">
        <v>7</v>
      </c>
      <c r="D262" t="s">
        <v>8</v>
      </c>
      <c r="E262" t="s">
        <v>9</v>
      </c>
      <c r="F262">
        <v>58.951999999999998</v>
      </c>
      <c r="G262">
        <v>55.131999999999998</v>
      </c>
      <c r="H262">
        <v>50.731999999999999</v>
      </c>
      <c r="I262">
        <v>48.470999999999997</v>
      </c>
      <c r="J262">
        <v>44.472000000000001</v>
      </c>
      <c r="K262">
        <v>37.335000000000001</v>
      </c>
      <c r="L262">
        <v>38.537999999999997</v>
      </c>
      <c r="M262">
        <v>41.06</v>
      </c>
      <c r="N262">
        <v>39.091999999999999</v>
      </c>
      <c r="O262" s="1">
        <v>29.63</v>
      </c>
      <c r="P262" s="1">
        <v>26.670999999999999</v>
      </c>
      <c r="Q262">
        <f t="shared" si="6"/>
        <v>42.734999999999999</v>
      </c>
    </row>
    <row r="263" spans="1:17" x14ac:dyDescent="0.35">
      <c r="A263" t="s">
        <v>79</v>
      </c>
      <c r="B263" t="s">
        <v>237</v>
      </c>
      <c r="C263" t="s">
        <v>7</v>
      </c>
      <c r="D263" t="s">
        <v>10</v>
      </c>
      <c r="E263" t="s">
        <v>11</v>
      </c>
      <c r="F263">
        <v>28.475000000000001</v>
      </c>
      <c r="G263">
        <v>27.33</v>
      </c>
      <c r="H263">
        <v>26.657</v>
      </c>
      <c r="I263">
        <v>24.553000000000001</v>
      </c>
      <c r="J263">
        <v>22.901</v>
      </c>
      <c r="K263">
        <v>20.286000000000001</v>
      </c>
      <c r="L263">
        <v>18.256</v>
      </c>
      <c r="M263">
        <v>17.699000000000002</v>
      </c>
      <c r="N263">
        <v>15.042</v>
      </c>
      <c r="O263" s="1">
        <v>13.14</v>
      </c>
      <c r="P263" s="1">
        <v>11.78</v>
      </c>
      <c r="Q263">
        <f t="shared" si="6"/>
        <v>20.556272727272727</v>
      </c>
    </row>
    <row r="264" spans="1:17" x14ac:dyDescent="0.35">
      <c r="A264" t="s">
        <v>79</v>
      </c>
      <c r="B264" t="s">
        <v>237</v>
      </c>
      <c r="C264" t="s">
        <v>14</v>
      </c>
      <c r="D264" t="s">
        <v>8</v>
      </c>
      <c r="E264" t="s">
        <v>9</v>
      </c>
      <c r="F264">
        <v>47.591000000000001</v>
      </c>
      <c r="G264">
        <v>45.280999999999999</v>
      </c>
      <c r="H264">
        <v>44.268000000000001</v>
      </c>
      <c r="I264">
        <v>38.97</v>
      </c>
      <c r="J264">
        <v>36.460999999999999</v>
      </c>
      <c r="K264">
        <v>32.581000000000003</v>
      </c>
      <c r="L264">
        <v>30.02</v>
      </c>
      <c r="M264">
        <v>30.931999999999999</v>
      </c>
      <c r="N264">
        <v>25.045000000000002</v>
      </c>
      <c r="O264" s="1">
        <v>21.858000000000001</v>
      </c>
      <c r="P264" s="1">
        <v>19.8</v>
      </c>
      <c r="Q264">
        <f t="shared" si="6"/>
        <v>33.891545454545458</v>
      </c>
    </row>
    <row r="265" spans="1:17" x14ac:dyDescent="0.35">
      <c r="A265" t="s">
        <v>79</v>
      </c>
      <c r="B265" t="s">
        <v>237</v>
      </c>
      <c r="C265" t="s">
        <v>14</v>
      </c>
      <c r="D265" t="s">
        <v>10</v>
      </c>
      <c r="E265" t="s">
        <v>11</v>
      </c>
      <c r="F265">
        <v>22.08</v>
      </c>
      <c r="G265">
        <v>20.221</v>
      </c>
      <c r="H265">
        <v>18.335999999999999</v>
      </c>
      <c r="I265">
        <v>16.411999999999999</v>
      </c>
      <c r="J265">
        <v>14.02</v>
      </c>
      <c r="K265">
        <v>12.648999999999999</v>
      </c>
      <c r="L265">
        <v>12.276999999999999</v>
      </c>
      <c r="M265">
        <v>10.175000000000001</v>
      </c>
      <c r="N265">
        <v>8.2910000000000004</v>
      </c>
      <c r="O265" s="1">
        <v>7.24</v>
      </c>
      <c r="P265" s="1">
        <v>6.5970000000000004</v>
      </c>
      <c r="Q265">
        <f t="shared" si="6"/>
        <v>13.481636363636367</v>
      </c>
    </row>
    <row r="266" spans="1:17" x14ac:dyDescent="0.35">
      <c r="A266" t="s">
        <v>80</v>
      </c>
      <c r="B266" t="s">
        <v>244</v>
      </c>
      <c r="C266" t="s">
        <v>7</v>
      </c>
      <c r="D266" t="s">
        <v>8</v>
      </c>
      <c r="E266" t="s">
        <v>9</v>
      </c>
      <c r="F266">
        <v>18.262</v>
      </c>
      <c r="G266">
        <v>16.577000000000002</v>
      </c>
      <c r="H266">
        <v>12.968999999999999</v>
      </c>
      <c r="I266">
        <v>13.036</v>
      </c>
      <c r="J266">
        <v>13.105</v>
      </c>
      <c r="K266">
        <v>13.077</v>
      </c>
      <c r="L266">
        <v>15.246</v>
      </c>
      <c r="M266">
        <v>14.337999999999999</v>
      </c>
      <c r="N266">
        <v>13.496</v>
      </c>
      <c r="O266" s="1">
        <v>13.436999999999999</v>
      </c>
      <c r="P266" s="1">
        <v>13.37</v>
      </c>
      <c r="Q266">
        <f t="shared" si="6"/>
        <v>14.264818181818184</v>
      </c>
    </row>
    <row r="267" spans="1:17" x14ac:dyDescent="0.35">
      <c r="A267" t="s">
        <v>80</v>
      </c>
      <c r="B267" t="s">
        <v>244</v>
      </c>
      <c r="C267" t="s">
        <v>7</v>
      </c>
      <c r="D267" t="s">
        <v>10</v>
      </c>
      <c r="E267" t="s">
        <v>11</v>
      </c>
      <c r="F267">
        <v>4.7590000000000003</v>
      </c>
      <c r="G267">
        <v>4.3280000000000003</v>
      </c>
      <c r="H267">
        <v>3.3929999999999998</v>
      </c>
      <c r="I267">
        <v>3.4159999999999999</v>
      </c>
      <c r="J267">
        <v>3.4409999999999998</v>
      </c>
      <c r="K267">
        <v>3.4220000000000002</v>
      </c>
      <c r="L267">
        <v>3.8580000000000001</v>
      </c>
      <c r="M267">
        <v>3.8610000000000002</v>
      </c>
      <c r="N267">
        <v>3.59</v>
      </c>
      <c r="O267" s="1">
        <v>3.5840000000000001</v>
      </c>
      <c r="P267" s="1">
        <v>3.5710000000000002</v>
      </c>
      <c r="Q267">
        <f t="shared" si="6"/>
        <v>3.7475454545454543</v>
      </c>
    </row>
    <row r="268" spans="1:17" x14ac:dyDescent="0.35">
      <c r="A268" t="s">
        <v>80</v>
      </c>
      <c r="B268" t="s">
        <v>244</v>
      </c>
      <c r="C268" t="s">
        <v>14</v>
      </c>
      <c r="D268" t="s">
        <v>8</v>
      </c>
      <c r="E268" t="s">
        <v>9</v>
      </c>
      <c r="F268">
        <v>17.594000000000001</v>
      </c>
      <c r="G268">
        <v>15.999000000000001</v>
      </c>
      <c r="H268">
        <v>12.535</v>
      </c>
      <c r="I268">
        <v>12.599</v>
      </c>
      <c r="J268">
        <v>12.683</v>
      </c>
      <c r="K268">
        <v>12.63</v>
      </c>
      <c r="L268">
        <v>14.518000000000001</v>
      </c>
      <c r="M268">
        <v>13.664999999999999</v>
      </c>
      <c r="N268">
        <v>12.943</v>
      </c>
      <c r="O268" s="1">
        <v>12.864000000000001</v>
      </c>
      <c r="P268" s="1">
        <v>12.831</v>
      </c>
      <c r="Q268">
        <f t="shared" si="6"/>
        <v>13.714636363636361</v>
      </c>
    </row>
    <row r="269" spans="1:17" x14ac:dyDescent="0.35">
      <c r="A269" t="s">
        <v>80</v>
      </c>
      <c r="B269" t="s">
        <v>244</v>
      </c>
      <c r="C269" t="s">
        <v>14</v>
      </c>
      <c r="D269" t="s">
        <v>10</v>
      </c>
      <c r="E269" t="s">
        <v>11</v>
      </c>
      <c r="F269">
        <v>6.1689999999999996</v>
      </c>
      <c r="G269">
        <v>5.6189999999999998</v>
      </c>
      <c r="H269">
        <v>4.4119999999999999</v>
      </c>
      <c r="I269">
        <v>4.4400000000000004</v>
      </c>
      <c r="J269">
        <v>4.4779999999999998</v>
      </c>
      <c r="K269">
        <v>4.4450000000000003</v>
      </c>
      <c r="L269">
        <v>5.2679999999999998</v>
      </c>
      <c r="M269">
        <v>5.0819999999999999</v>
      </c>
      <c r="N269">
        <v>4.6550000000000002</v>
      </c>
      <c r="O269" s="1">
        <v>4.6429999999999998</v>
      </c>
      <c r="P269" s="1">
        <v>4.6109999999999998</v>
      </c>
      <c r="Q269">
        <f t="shared" si="6"/>
        <v>4.8929090909090913</v>
      </c>
    </row>
    <row r="270" spans="1:17" x14ac:dyDescent="0.35">
      <c r="A270" t="s">
        <v>81</v>
      </c>
      <c r="B270" t="s">
        <v>240</v>
      </c>
      <c r="C270" t="s">
        <v>7</v>
      </c>
      <c r="D270" t="s">
        <v>8</v>
      </c>
      <c r="E270" t="s">
        <v>9</v>
      </c>
      <c r="F270">
        <v>8.3019999999999996</v>
      </c>
      <c r="G270">
        <v>9.7720000000000002</v>
      </c>
      <c r="H270">
        <v>8.1029999999999998</v>
      </c>
      <c r="I270">
        <v>7.9690000000000003</v>
      </c>
      <c r="J270">
        <v>6.7060000000000004</v>
      </c>
      <c r="K270">
        <v>5.5750000000000002</v>
      </c>
      <c r="L270">
        <v>6.577</v>
      </c>
      <c r="M270">
        <v>5.4089999999999998</v>
      </c>
      <c r="N270">
        <v>10.17</v>
      </c>
      <c r="O270" s="1">
        <v>10.191000000000001</v>
      </c>
      <c r="P270" s="1">
        <v>10.066000000000001</v>
      </c>
      <c r="Q270">
        <f t="shared" si="6"/>
        <v>8.0763636363636362</v>
      </c>
    </row>
    <row r="271" spans="1:17" x14ac:dyDescent="0.35">
      <c r="A271" t="s">
        <v>81</v>
      </c>
      <c r="B271" t="s">
        <v>240</v>
      </c>
      <c r="C271" t="s">
        <v>7</v>
      </c>
      <c r="D271" t="s">
        <v>10</v>
      </c>
      <c r="E271" t="s">
        <v>11</v>
      </c>
      <c r="F271">
        <v>1.5780000000000001</v>
      </c>
      <c r="G271">
        <v>1.2729999999999999</v>
      </c>
      <c r="H271">
        <v>1.72</v>
      </c>
      <c r="I271">
        <v>2.004</v>
      </c>
      <c r="J271">
        <v>1.389</v>
      </c>
      <c r="K271">
        <v>1.9770000000000001</v>
      </c>
      <c r="L271">
        <v>2.6019999999999999</v>
      </c>
      <c r="M271">
        <v>2.0150000000000001</v>
      </c>
      <c r="N271">
        <v>2.8610000000000002</v>
      </c>
      <c r="O271" s="1">
        <v>3.105</v>
      </c>
      <c r="P271" s="1">
        <v>3.1549999999999998</v>
      </c>
      <c r="Q271">
        <f t="shared" si="6"/>
        <v>2.1526363636363639</v>
      </c>
    </row>
    <row r="272" spans="1:17" x14ac:dyDescent="0.35">
      <c r="A272" t="s">
        <v>81</v>
      </c>
      <c r="B272" t="s">
        <v>240</v>
      </c>
      <c r="C272" t="s">
        <v>14</v>
      </c>
      <c r="D272" t="s">
        <v>8</v>
      </c>
      <c r="E272" t="s">
        <v>9</v>
      </c>
      <c r="F272">
        <v>4.55</v>
      </c>
      <c r="G272">
        <v>3.847</v>
      </c>
      <c r="H272">
        <v>4.4470000000000001</v>
      </c>
      <c r="I272">
        <v>3.714</v>
      </c>
      <c r="J272">
        <v>3.786</v>
      </c>
      <c r="K272">
        <v>3.9750000000000001</v>
      </c>
      <c r="L272">
        <v>4.3710000000000004</v>
      </c>
      <c r="M272">
        <v>3.0569999999999999</v>
      </c>
      <c r="N272">
        <v>4.4379999999999997</v>
      </c>
      <c r="O272" s="1">
        <v>4.665</v>
      </c>
      <c r="P272" s="1">
        <v>4.774</v>
      </c>
      <c r="Q272">
        <f t="shared" si="6"/>
        <v>4.147636363636364</v>
      </c>
    </row>
    <row r="273" spans="1:17" x14ac:dyDescent="0.35">
      <c r="A273" t="s">
        <v>81</v>
      </c>
      <c r="B273" t="s">
        <v>240</v>
      </c>
      <c r="C273" t="s">
        <v>14</v>
      </c>
      <c r="D273" t="s">
        <v>10</v>
      </c>
      <c r="E273" t="s">
        <v>11</v>
      </c>
      <c r="F273">
        <v>1.4430000000000001</v>
      </c>
      <c r="G273">
        <v>1.2090000000000001</v>
      </c>
      <c r="H273">
        <v>1.159</v>
      </c>
      <c r="I273">
        <v>1.1950000000000001</v>
      </c>
      <c r="J273">
        <v>1.3049999999999999</v>
      </c>
      <c r="K273">
        <v>0.98599999999999999</v>
      </c>
      <c r="L273">
        <v>1.81</v>
      </c>
      <c r="M273">
        <v>1.343</v>
      </c>
      <c r="N273">
        <v>1.375</v>
      </c>
      <c r="O273" s="1">
        <v>1.41</v>
      </c>
      <c r="P273" s="1">
        <v>1.3740000000000001</v>
      </c>
      <c r="Q273">
        <f t="shared" si="6"/>
        <v>1.328090909090909</v>
      </c>
    </row>
    <row r="274" spans="1:17" x14ac:dyDescent="0.35">
      <c r="A274" t="s">
        <v>82</v>
      </c>
      <c r="B274" t="s">
        <v>230</v>
      </c>
      <c r="C274" t="s">
        <v>7</v>
      </c>
      <c r="D274" t="s">
        <v>8</v>
      </c>
      <c r="E274" t="s">
        <v>9</v>
      </c>
      <c r="F274">
        <v>7.109</v>
      </c>
      <c r="G274">
        <v>7.4619999999999997</v>
      </c>
      <c r="H274">
        <v>7.3419999999999996</v>
      </c>
      <c r="I274">
        <v>7.2430000000000003</v>
      </c>
      <c r="J274">
        <v>7.3559999999999999</v>
      </c>
      <c r="K274">
        <v>7.8789999999999996</v>
      </c>
      <c r="L274">
        <v>9.5470000000000006</v>
      </c>
      <c r="M274">
        <v>9.1229999999999993</v>
      </c>
      <c r="N274">
        <v>8.4580000000000002</v>
      </c>
      <c r="O274" s="1">
        <v>8.3049999999999997</v>
      </c>
      <c r="P274" s="1">
        <v>8.2379999999999995</v>
      </c>
      <c r="Q274">
        <f t="shared" si="6"/>
        <v>8.0056363636363645</v>
      </c>
    </row>
    <row r="275" spans="1:17" x14ac:dyDescent="0.35">
      <c r="A275" t="s">
        <v>82</v>
      </c>
      <c r="B275" t="s">
        <v>230</v>
      </c>
      <c r="C275" t="s">
        <v>7</v>
      </c>
      <c r="D275" t="s">
        <v>10</v>
      </c>
      <c r="E275" t="s">
        <v>11</v>
      </c>
      <c r="F275">
        <v>4.1509999999999998</v>
      </c>
      <c r="G275">
        <v>4.3710000000000004</v>
      </c>
      <c r="H275">
        <v>4.141</v>
      </c>
      <c r="I275">
        <v>3.9489999999999998</v>
      </c>
      <c r="J275">
        <v>3.948</v>
      </c>
      <c r="K275">
        <v>4.2960000000000003</v>
      </c>
      <c r="L275">
        <v>4.9550000000000001</v>
      </c>
      <c r="M275">
        <v>5.0880000000000001</v>
      </c>
      <c r="N275">
        <v>4.8049999999999997</v>
      </c>
      <c r="O275" s="1">
        <v>4.7220000000000004</v>
      </c>
      <c r="P275" s="1">
        <v>4.6870000000000003</v>
      </c>
      <c r="Q275">
        <f t="shared" si="6"/>
        <v>4.464818181818182</v>
      </c>
    </row>
    <row r="276" spans="1:17" x14ac:dyDescent="0.35">
      <c r="A276" t="s">
        <v>82</v>
      </c>
      <c r="B276" t="s">
        <v>230</v>
      </c>
      <c r="C276" t="s">
        <v>14</v>
      </c>
      <c r="D276" t="s">
        <v>8</v>
      </c>
      <c r="E276" t="s">
        <v>9</v>
      </c>
      <c r="F276">
        <v>6.5110000000000001</v>
      </c>
      <c r="G276">
        <v>6.6020000000000003</v>
      </c>
      <c r="H276">
        <v>6.29</v>
      </c>
      <c r="I276">
        <v>6.0110000000000001</v>
      </c>
      <c r="J276">
        <v>5.91</v>
      </c>
      <c r="K276">
        <v>6.1260000000000003</v>
      </c>
      <c r="L276">
        <v>7.1630000000000003</v>
      </c>
      <c r="M276">
        <v>6.9809999999999999</v>
      </c>
      <c r="N276">
        <v>6.4939999999999998</v>
      </c>
      <c r="O276" s="1">
        <v>6.3579999999999997</v>
      </c>
      <c r="P276" s="1">
        <v>6.2939999999999996</v>
      </c>
      <c r="Q276">
        <f t="shared" si="6"/>
        <v>6.4309090909090907</v>
      </c>
    </row>
    <row r="277" spans="1:17" x14ac:dyDescent="0.35">
      <c r="A277" t="s">
        <v>82</v>
      </c>
      <c r="B277" t="s">
        <v>230</v>
      </c>
      <c r="C277" t="s">
        <v>14</v>
      </c>
      <c r="D277" t="s">
        <v>10</v>
      </c>
      <c r="E277" t="s">
        <v>11</v>
      </c>
      <c r="F277">
        <v>5.2149999999999999</v>
      </c>
      <c r="G277">
        <v>5.3710000000000004</v>
      </c>
      <c r="H277">
        <v>4.9459999999999997</v>
      </c>
      <c r="I277">
        <v>4.5880000000000001</v>
      </c>
      <c r="J277">
        <v>4.476</v>
      </c>
      <c r="K277">
        <v>4.7770000000000001</v>
      </c>
      <c r="L277">
        <v>5.97</v>
      </c>
      <c r="M277">
        <v>5.8019999999999996</v>
      </c>
      <c r="N277">
        <v>5.3209999999999997</v>
      </c>
      <c r="O277" s="1">
        <v>5.19</v>
      </c>
      <c r="P277" s="1">
        <v>5.125</v>
      </c>
      <c r="Q277">
        <f t="shared" si="6"/>
        <v>5.1619090909090906</v>
      </c>
    </row>
    <row r="278" spans="1:17" x14ac:dyDescent="0.35">
      <c r="A278" t="s">
        <v>83</v>
      </c>
      <c r="B278" t="s">
        <v>230</v>
      </c>
      <c r="C278" t="s">
        <v>7</v>
      </c>
      <c r="D278" t="s">
        <v>8</v>
      </c>
      <c r="E278" t="s">
        <v>9</v>
      </c>
      <c r="F278">
        <v>4.2830000000000004</v>
      </c>
      <c r="G278">
        <v>4.1929999999999996</v>
      </c>
      <c r="H278">
        <v>4.1609999999999996</v>
      </c>
      <c r="I278">
        <v>4.1059999999999999</v>
      </c>
      <c r="J278">
        <v>4.1669999999999998</v>
      </c>
      <c r="K278">
        <v>4.194</v>
      </c>
      <c r="L278">
        <v>4.9509999999999996</v>
      </c>
      <c r="M278">
        <v>4.8109999999999999</v>
      </c>
      <c r="N278">
        <v>4.2229999999999999</v>
      </c>
      <c r="O278" s="1">
        <v>4.0540000000000003</v>
      </c>
      <c r="P278" s="1">
        <v>3.9940000000000002</v>
      </c>
      <c r="Q278">
        <f t="shared" si="6"/>
        <v>4.285181818181818</v>
      </c>
    </row>
    <row r="279" spans="1:17" x14ac:dyDescent="0.35">
      <c r="A279" t="s">
        <v>83</v>
      </c>
      <c r="B279" t="s">
        <v>230</v>
      </c>
      <c r="C279" t="s">
        <v>7</v>
      </c>
      <c r="D279" t="s">
        <v>10</v>
      </c>
      <c r="E279" t="s">
        <v>11</v>
      </c>
      <c r="F279">
        <v>2.46</v>
      </c>
      <c r="G279">
        <v>2.36</v>
      </c>
      <c r="H279">
        <v>2.3250000000000002</v>
      </c>
      <c r="I279">
        <v>2.2669999999999999</v>
      </c>
      <c r="J279">
        <v>2.3290000000000002</v>
      </c>
      <c r="K279">
        <v>2.355</v>
      </c>
      <c r="L279">
        <v>2.54</v>
      </c>
      <c r="M279">
        <v>2.7610000000000001</v>
      </c>
      <c r="N279">
        <v>2.375</v>
      </c>
      <c r="O279" s="1">
        <v>2.2850000000000001</v>
      </c>
      <c r="P279" s="1">
        <v>2.2450000000000001</v>
      </c>
      <c r="Q279">
        <f t="shared" si="6"/>
        <v>2.3910909090909094</v>
      </c>
    </row>
    <row r="280" spans="1:17" x14ac:dyDescent="0.35">
      <c r="A280" t="s">
        <v>83</v>
      </c>
      <c r="B280" t="s">
        <v>230</v>
      </c>
      <c r="C280" t="s">
        <v>14</v>
      </c>
      <c r="D280" t="s">
        <v>8</v>
      </c>
      <c r="E280" t="s">
        <v>9</v>
      </c>
      <c r="F280">
        <v>4.0780000000000003</v>
      </c>
      <c r="G280">
        <v>3.99</v>
      </c>
      <c r="H280">
        <v>3.9580000000000002</v>
      </c>
      <c r="I280">
        <v>3.9039999999999999</v>
      </c>
      <c r="J280">
        <v>3.96</v>
      </c>
      <c r="K280">
        <v>3.9809999999999999</v>
      </c>
      <c r="L280">
        <v>4.5039999999999996</v>
      </c>
      <c r="M280">
        <v>4.4690000000000003</v>
      </c>
      <c r="N280">
        <v>3.9809999999999999</v>
      </c>
      <c r="O280" s="1">
        <v>3.8069999999999999</v>
      </c>
      <c r="P280" s="1">
        <v>3.7469999999999999</v>
      </c>
      <c r="Q280">
        <f t="shared" si="6"/>
        <v>4.0344545454545457</v>
      </c>
    </row>
    <row r="281" spans="1:17" x14ac:dyDescent="0.35">
      <c r="A281" t="s">
        <v>83</v>
      </c>
      <c r="B281" t="s">
        <v>230</v>
      </c>
      <c r="C281" t="s">
        <v>14</v>
      </c>
      <c r="D281" t="s">
        <v>10</v>
      </c>
      <c r="E281" t="s">
        <v>11</v>
      </c>
      <c r="F281">
        <v>3.7280000000000002</v>
      </c>
      <c r="G281">
        <v>3.5569999999999999</v>
      </c>
      <c r="H281">
        <v>3.4950000000000001</v>
      </c>
      <c r="I281">
        <v>3.395</v>
      </c>
      <c r="J281">
        <v>3.4969999999999999</v>
      </c>
      <c r="K281">
        <v>3.5369999999999999</v>
      </c>
      <c r="L281">
        <v>4.2149999999999999</v>
      </c>
      <c r="M281">
        <v>4.2930000000000001</v>
      </c>
      <c r="N281">
        <v>3.536</v>
      </c>
      <c r="O281" s="1">
        <v>3.415</v>
      </c>
      <c r="P281" s="1">
        <v>3.355</v>
      </c>
      <c r="Q281">
        <f t="shared" si="6"/>
        <v>3.6384545454545449</v>
      </c>
    </row>
    <row r="282" spans="1:17" x14ac:dyDescent="0.35">
      <c r="A282" t="s">
        <v>84</v>
      </c>
      <c r="B282" t="s">
        <v>169</v>
      </c>
      <c r="C282" t="s">
        <v>7</v>
      </c>
      <c r="D282" t="s">
        <v>8</v>
      </c>
      <c r="E282" t="s">
        <v>9</v>
      </c>
      <c r="F282">
        <v>31.623000000000001</v>
      </c>
      <c r="G282">
        <v>32.433999999999997</v>
      </c>
      <c r="H282">
        <v>33.116999999999997</v>
      </c>
      <c r="I282">
        <v>33.774999999999999</v>
      </c>
      <c r="J282">
        <v>34.366999999999997</v>
      </c>
      <c r="K282">
        <v>33.308</v>
      </c>
      <c r="L282">
        <v>38.628999999999998</v>
      </c>
      <c r="M282">
        <v>36.872</v>
      </c>
      <c r="N282">
        <v>31.727</v>
      </c>
      <c r="O282" s="1">
        <v>28.315000000000001</v>
      </c>
      <c r="P282" s="1">
        <v>26.646999999999998</v>
      </c>
      <c r="Q282">
        <f t="shared" si="6"/>
        <v>32.801272727272725</v>
      </c>
    </row>
    <row r="283" spans="1:17" x14ac:dyDescent="0.35">
      <c r="A283" t="s">
        <v>84</v>
      </c>
      <c r="B283" t="s">
        <v>169</v>
      </c>
      <c r="C283" t="s">
        <v>7</v>
      </c>
      <c r="D283" t="s">
        <v>10</v>
      </c>
      <c r="E283" t="s">
        <v>11</v>
      </c>
      <c r="F283">
        <v>9.7170000000000005</v>
      </c>
      <c r="G283">
        <v>9.9969999999999999</v>
      </c>
      <c r="H283">
        <v>10.210000000000001</v>
      </c>
      <c r="I283">
        <v>10.404999999999999</v>
      </c>
      <c r="J283">
        <v>10.545999999999999</v>
      </c>
      <c r="K283">
        <v>9.343</v>
      </c>
      <c r="L283">
        <v>10.641999999999999</v>
      </c>
      <c r="M283">
        <v>10.619</v>
      </c>
      <c r="N283">
        <v>8.6189999999999998</v>
      </c>
      <c r="O283" s="1">
        <v>7.5149999999999997</v>
      </c>
      <c r="P283" s="1">
        <v>6.99</v>
      </c>
      <c r="Q283">
        <f t="shared" si="6"/>
        <v>9.509363636363636</v>
      </c>
    </row>
    <row r="284" spans="1:17" x14ac:dyDescent="0.35">
      <c r="A284" t="s">
        <v>84</v>
      </c>
      <c r="B284" t="s">
        <v>169</v>
      </c>
      <c r="C284" t="s">
        <v>14</v>
      </c>
      <c r="D284" t="s">
        <v>8</v>
      </c>
      <c r="E284" t="s">
        <v>9</v>
      </c>
      <c r="F284">
        <v>19.559999999999999</v>
      </c>
      <c r="G284">
        <v>19.919</v>
      </c>
      <c r="H284">
        <v>20.164000000000001</v>
      </c>
      <c r="I284">
        <v>20.37</v>
      </c>
      <c r="J284">
        <v>20.553999999999998</v>
      </c>
      <c r="K284">
        <v>22.693999999999999</v>
      </c>
      <c r="L284">
        <v>26.314</v>
      </c>
      <c r="M284">
        <v>24.766999999999999</v>
      </c>
      <c r="N284">
        <v>21.257000000000001</v>
      </c>
      <c r="O284" s="1">
        <v>17.713000000000001</v>
      </c>
      <c r="P284" s="1">
        <v>16.201000000000001</v>
      </c>
      <c r="Q284">
        <f t="shared" si="6"/>
        <v>20.864818181818183</v>
      </c>
    </row>
    <row r="285" spans="1:17" x14ac:dyDescent="0.35">
      <c r="A285" t="s">
        <v>84</v>
      </c>
      <c r="B285" t="s">
        <v>169</v>
      </c>
      <c r="C285" t="s">
        <v>14</v>
      </c>
      <c r="D285" t="s">
        <v>10</v>
      </c>
      <c r="E285" t="s">
        <v>11</v>
      </c>
      <c r="F285">
        <v>8.5530000000000008</v>
      </c>
      <c r="G285">
        <v>8.8989999999999991</v>
      </c>
      <c r="H285">
        <v>9.173</v>
      </c>
      <c r="I285">
        <v>9.423</v>
      </c>
      <c r="J285">
        <v>9.6349999999999998</v>
      </c>
      <c r="K285">
        <v>9.2940000000000005</v>
      </c>
      <c r="L285">
        <v>11.186999999999999</v>
      </c>
      <c r="M285">
        <v>10.702999999999999</v>
      </c>
      <c r="N285">
        <v>8.3710000000000004</v>
      </c>
      <c r="O285" s="1">
        <v>6.7389999999999999</v>
      </c>
      <c r="P285" s="1">
        <v>6.08</v>
      </c>
      <c r="Q285">
        <f t="shared" si="6"/>
        <v>8.9142727272727278</v>
      </c>
    </row>
    <row r="286" spans="1:17" x14ac:dyDescent="0.35">
      <c r="A286" t="s">
        <v>85</v>
      </c>
      <c r="B286" t="s">
        <v>240</v>
      </c>
      <c r="C286" t="s">
        <v>7</v>
      </c>
      <c r="D286" t="s">
        <v>8</v>
      </c>
      <c r="E286" t="s">
        <v>9</v>
      </c>
      <c r="F286">
        <v>42.709000000000003</v>
      </c>
      <c r="G286">
        <v>42.79</v>
      </c>
      <c r="H286">
        <v>43.38</v>
      </c>
      <c r="I286">
        <v>43.593000000000004</v>
      </c>
      <c r="J286">
        <v>44.009</v>
      </c>
      <c r="K286">
        <v>44.838000000000001</v>
      </c>
      <c r="L286">
        <v>50.335000000000001</v>
      </c>
      <c r="M286">
        <v>48.793999999999997</v>
      </c>
      <c r="N286">
        <v>46.948999999999998</v>
      </c>
      <c r="O286" s="1">
        <v>47.101999999999997</v>
      </c>
      <c r="P286" s="1">
        <v>46.793999999999997</v>
      </c>
      <c r="Q286">
        <f t="shared" si="6"/>
        <v>45.572090909090903</v>
      </c>
    </row>
    <row r="287" spans="1:17" x14ac:dyDescent="0.35">
      <c r="A287" t="s">
        <v>85</v>
      </c>
      <c r="B287" t="s">
        <v>240</v>
      </c>
      <c r="C287" t="s">
        <v>7</v>
      </c>
      <c r="D287" t="s">
        <v>10</v>
      </c>
      <c r="E287" t="s">
        <v>11</v>
      </c>
      <c r="F287">
        <v>11.692</v>
      </c>
      <c r="G287">
        <v>11.673</v>
      </c>
      <c r="H287">
        <v>11.872999999999999</v>
      </c>
      <c r="I287">
        <v>11.914</v>
      </c>
      <c r="J287">
        <v>12.036</v>
      </c>
      <c r="K287">
        <v>12.298999999999999</v>
      </c>
      <c r="L287">
        <v>13.398</v>
      </c>
      <c r="M287">
        <v>13.747</v>
      </c>
      <c r="N287">
        <v>13.196999999999999</v>
      </c>
      <c r="O287" s="1">
        <v>13.321</v>
      </c>
      <c r="P287" s="1">
        <v>13.208</v>
      </c>
      <c r="Q287">
        <f t="shared" si="6"/>
        <v>12.578000000000001</v>
      </c>
    </row>
    <row r="288" spans="1:17" x14ac:dyDescent="0.35">
      <c r="A288" t="s">
        <v>85</v>
      </c>
      <c r="B288" t="s">
        <v>240</v>
      </c>
      <c r="C288" t="s">
        <v>14</v>
      </c>
      <c r="D288" t="s">
        <v>8</v>
      </c>
      <c r="E288" t="s">
        <v>9</v>
      </c>
      <c r="F288">
        <v>26.882999999999999</v>
      </c>
      <c r="G288">
        <v>26.835999999999999</v>
      </c>
      <c r="H288">
        <v>27.14</v>
      </c>
      <c r="I288">
        <v>27.196000000000002</v>
      </c>
      <c r="J288">
        <v>27.369</v>
      </c>
      <c r="K288">
        <v>27.678000000000001</v>
      </c>
      <c r="L288">
        <v>30.94</v>
      </c>
      <c r="M288">
        <v>29.998000000000001</v>
      </c>
      <c r="N288">
        <v>29.271999999999998</v>
      </c>
      <c r="O288" s="1">
        <v>29.414000000000001</v>
      </c>
      <c r="P288" s="1">
        <v>29.155999999999999</v>
      </c>
      <c r="Q288">
        <f t="shared" si="6"/>
        <v>28.352909090909087</v>
      </c>
    </row>
    <row r="289" spans="1:17" x14ac:dyDescent="0.35">
      <c r="A289" t="s">
        <v>85</v>
      </c>
      <c r="B289" t="s">
        <v>240</v>
      </c>
      <c r="C289" t="s">
        <v>14</v>
      </c>
      <c r="D289" t="s">
        <v>10</v>
      </c>
      <c r="E289" t="s">
        <v>11</v>
      </c>
      <c r="F289">
        <v>7.7649999999999997</v>
      </c>
      <c r="G289">
        <v>7.7220000000000004</v>
      </c>
      <c r="H289">
        <v>7.8380000000000001</v>
      </c>
      <c r="I289">
        <v>7.8419999999999996</v>
      </c>
      <c r="J289">
        <v>7.899</v>
      </c>
      <c r="K289">
        <v>8.016</v>
      </c>
      <c r="L289">
        <v>9.2439999999999998</v>
      </c>
      <c r="M289">
        <v>9.33</v>
      </c>
      <c r="N289">
        <v>8.6509999999999998</v>
      </c>
      <c r="O289" s="1">
        <v>8.7720000000000002</v>
      </c>
      <c r="P289" s="1">
        <v>8.6280000000000001</v>
      </c>
      <c r="Q289">
        <f t="shared" si="6"/>
        <v>8.3369999999999997</v>
      </c>
    </row>
    <row r="290" spans="1:17" x14ac:dyDescent="0.35">
      <c r="A290" t="s">
        <v>86</v>
      </c>
      <c r="B290" t="s">
        <v>240</v>
      </c>
      <c r="C290" t="s">
        <v>7</v>
      </c>
      <c r="D290" t="s">
        <v>8</v>
      </c>
      <c r="E290" t="s">
        <v>9</v>
      </c>
      <c r="F290">
        <v>17.594999999999999</v>
      </c>
      <c r="G290">
        <v>19.484000000000002</v>
      </c>
      <c r="H290">
        <v>20.879000000000001</v>
      </c>
      <c r="I290">
        <v>17.149000000000001</v>
      </c>
      <c r="J290">
        <v>15.792999999999999</v>
      </c>
      <c r="K290">
        <v>16.254000000000001</v>
      </c>
      <c r="L290">
        <v>26.169</v>
      </c>
      <c r="M290">
        <v>21.358000000000001</v>
      </c>
      <c r="N290">
        <v>19.253</v>
      </c>
      <c r="O290" s="1">
        <v>18.998999999999999</v>
      </c>
      <c r="P290" s="1">
        <v>18.983000000000001</v>
      </c>
      <c r="Q290">
        <f t="shared" si="6"/>
        <v>19.265090909090912</v>
      </c>
    </row>
    <row r="291" spans="1:17" x14ac:dyDescent="0.35">
      <c r="A291" t="s">
        <v>86</v>
      </c>
      <c r="B291" t="s">
        <v>240</v>
      </c>
      <c r="C291" t="s">
        <v>7</v>
      </c>
      <c r="D291" t="s">
        <v>10</v>
      </c>
      <c r="E291" t="s">
        <v>11</v>
      </c>
      <c r="F291">
        <v>6.8419999999999996</v>
      </c>
      <c r="G291">
        <v>5.4329999999999998</v>
      </c>
      <c r="H291">
        <v>5.1639999999999997</v>
      </c>
      <c r="I291">
        <v>4.9980000000000002</v>
      </c>
      <c r="J291">
        <v>4.431</v>
      </c>
      <c r="K291">
        <v>5.1769999999999996</v>
      </c>
      <c r="L291">
        <v>9.4559999999999995</v>
      </c>
      <c r="M291">
        <v>7.4249999999999998</v>
      </c>
      <c r="N291">
        <v>6.5469999999999997</v>
      </c>
      <c r="O291" s="1">
        <v>6.4379999999999997</v>
      </c>
      <c r="P291" s="1">
        <v>6.4509999999999996</v>
      </c>
      <c r="Q291">
        <f t="shared" si="6"/>
        <v>6.2147272727272727</v>
      </c>
    </row>
    <row r="292" spans="1:17" x14ac:dyDescent="0.35">
      <c r="A292" t="s">
        <v>86</v>
      </c>
      <c r="B292" t="s">
        <v>240</v>
      </c>
      <c r="C292" t="s">
        <v>14</v>
      </c>
      <c r="D292" t="s">
        <v>8</v>
      </c>
      <c r="E292" t="s">
        <v>9</v>
      </c>
      <c r="F292">
        <v>9.2889999999999997</v>
      </c>
      <c r="G292">
        <v>6.8440000000000003</v>
      </c>
      <c r="H292">
        <v>8.48</v>
      </c>
      <c r="I292">
        <v>7.63</v>
      </c>
      <c r="J292">
        <v>7.6829999999999998</v>
      </c>
      <c r="K292">
        <v>7.6379999999999999</v>
      </c>
      <c r="L292">
        <v>11.031000000000001</v>
      </c>
      <c r="M292">
        <v>10.214</v>
      </c>
      <c r="N292">
        <v>8.4499999999999993</v>
      </c>
      <c r="O292" s="1">
        <v>8.2550000000000008</v>
      </c>
      <c r="P292" s="1">
        <v>8.2469999999999999</v>
      </c>
      <c r="Q292">
        <f t="shared" si="6"/>
        <v>8.5237272727272728</v>
      </c>
    </row>
    <row r="293" spans="1:17" x14ac:dyDescent="0.35">
      <c r="A293" t="s">
        <v>86</v>
      </c>
      <c r="B293" t="s">
        <v>240</v>
      </c>
      <c r="C293" t="s">
        <v>14</v>
      </c>
      <c r="D293" t="s">
        <v>10</v>
      </c>
      <c r="E293" t="s">
        <v>11</v>
      </c>
      <c r="F293">
        <v>4.3550000000000004</v>
      </c>
      <c r="G293">
        <v>3.6179999999999999</v>
      </c>
      <c r="H293">
        <v>4.226</v>
      </c>
      <c r="I293">
        <v>2.8119999999999998</v>
      </c>
      <c r="J293">
        <v>3.4729999999999999</v>
      </c>
      <c r="K293">
        <v>3.0030000000000001</v>
      </c>
      <c r="L293">
        <v>7.6559999999999997</v>
      </c>
      <c r="M293">
        <v>5.2380000000000004</v>
      </c>
      <c r="N293">
        <v>4.2450000000000001</v>
      </c>
      <c r="O293" s="1">
        <v>4.0650000000000004</v>
      </c>
      <c r="P293" s="1">
        <v>3.9769999999999999</v>
      </c>
      <c r="Q293">
        <f t="shared" si="6"/>
        <v>4.2425454545454535</v>
      </c>
    </row>
    <row r="294" spans="1:17" x14ac:dyDescent="0.35">
      <c r="A294" t="s">
        <v>87</v>
      </c>
      <c r="B294" t="s">
        <v>233</v>
      </c>
      <c r="C294" t="s">
        <v>7</v>
      </c>
      <c r="D294" t="s">
        <v>8</v>
      </c>
      <c r="E294" t="s">
        <v>9</v>
      </c>
      <c r="F294">
        <v>8.08</v>
      </c>
      <c r="G294">
        <v>9.5609999999999999</v>
      </c>
      <c r="H294">
        <v>8.5630000000000006</v>
      </c>
      <c r="I294">
        <v>7.9589999999999996</v>
      </c>
      <c r="J294">
        <v>7.5609999999999999</v>
      </c>
      <c r="K294">
        <v>6.5529999999999999</v>
      </c>
      <c r="L294">
        <v>13.678000000000001</v>
      </c>
      <c r="M294">
        <v>10.356999999999999</v>
      </c>
      <c r="N294">
        <v>10.089</v>
      </c>
      <c r="O294" s="1">
        <v>9.4719999999999995</v>
      </c>
      <c r="P294" s="1">
        <v>9.0920000000000005</v>
      </c>
      <c r="Q294">
        <f t="shared" si="6"/>
        <v>9.1786363636363628</v>
      </c>
    </row>
    <row r="295" spans="1:17" x14ac:dyDescent="0.35">
      <c r="A295" t="s">
        <v>87</v>
      </c>
      <c r="B295" t="s">
        <v>233</v>
      </c>
      <c r="C295" t="s">
        <v>7</v>
      </c>
      <c r="D295" t="s">
        <v>10</v>
      </c>
      <c r="E295" t="s">
        <v>11</v>
      </c>
      <c r="F295">
        <v>2.5190000000000001</v>
      </c>
      <c r="G295">
        <v>2.5539999999999998</v>
      </c>
      <c r="H295">
        <v>2.5659999999999998</v>
      </c>
      <c r="I295">
        <v>2.4159999999999999</v>
      </c>
      <c r="J295">
        <v>2.0139999999999998</v>
      </c>
      <c r="K295">
        <v>1.98</v>
      </c>
      <c r="L295">
        <v>4.1689999999999996</v>
      </c>
      <c r="M295">
        <v>3.8559999999999999</v>
      </c>
      <c r="N295">
        <v>3.1819999999999999</v>
      </c>
      <c r="O295" s="1">
        <v>3.0219999999999998</v>
      </c>
      <c r="P295" s="1">
        <v>2.956</v>
      </c>
      <c r="Q295">
        <f t="shared" si="6"/>
        <v>2.839454545454545</v>
      </c>
    </row>
    <row r="296" spans="1:17" x14ac:dyDescent="0.35">
      <c r="A296" t="s">
        <v>87</v>
      </c>
      <c r="B296" t="s">
        <v>233</v>
      </c>
      <c r="C296" t="s">
        <v>14</v>
      </c>
      <c r="D296" t="s">
        <v>8</v>
      </c>
      <c r="E296" t="s">
        <v>9</v>
      </c>
      <c r="F296">
        <v>10.439</v>
      </c>
      <c r="G296">
        <v>11.4</v>
      </c>
      <c r="H296">
        <v>10.997999999999999</v>
      </c>
      <c r="I296">
        <v>9.1790000000000003</v>
      </c>
      <c r="J296">
        <v>9.9570000000000007</v>
      </c>
      <c r="K296">
        <v>10.510999999999999</v>
      </c>
      <c r="L296">
        <v>17.413</v>
      </c>
      <c r="M296">
        <v>15.143000000000001</v>
      </c>
      <c r="N296">
        <v>11.956</v>
      </c>
      <c r="O296" s="1">
        <v>11.582000000000001</v>
      </c>
      <c r="P296" s="1">
        <v>11.569000000000001</v>
      </c>
      <c r="Q296">
        <f t="shared" si="6"/>
        <v>11.831545454545454</v>
      </c>
    </row>
    <row r="297" spans="1:17" x14ac:dyDescent="0.35">
      <c r="A297" t="s">
        <v>87</v>
      </c>
      <c r="B297" t="s">
        <v>233</v>
      </c>
      <c r="C297" t="s">
        <v>14</v>
      </c>
      <c r="D297" t="s">
        <v>10</v>
      </c>
      <c r="E297" t="s">
        <v>11</v>
      </c>
      <c r="F297">
        <v>2.976</v>
      </c>
      <c r="G297">
        <v>2.7469999999999999</v>
      </c>
      <c r="H297">
        <v>3.0739999999999998</v>
      </c>
      <c r="I297">
        <v>2.9260000000000002</v>
      </c>
      <c r="J297">
        <v>2.673</v>
      </c>
      <c r="K297">
        <v>3.0259999999999998</v>
      </c>
      <c r="L297">
        <v>6.2110000000000003</v>
      </c>
      <c r="M297">
        <v>5.601</v>
      </c>
      <c r="N297">
        <v>4.7590000000000003</v>
      </c>
      <c r="O297" s="1">
        <v>4.3639999999999999</v>
      </c>
      <c r="P297" s="1">
        <v>4.1710000000000003</v>
      </c>
      <c r="Q297">
        <f t="shared" si="6"/>
        <v>3.8661818181818179</v>
      </c>
    </row>
    <row r="298" spans="1:17" x14ac:dyDescent="0.35">
      <c r="A298" t="s">
        <v>88</v>
      </c>
      <c r="B298" t="s">
        <v>237</v>
      </c>
      <c r="C298" t="s">
        <v>7</v>
      </c>
      <c r="D298" t="s">
        <v>8</v>
      </c>
      <c r="E298" t="s">
        <v>9</v>
      </c>
      <c r="F298">
        <v>20.905000000000001</v>
      </c>
      <c r="G298">
        <v>15.92</v>
      </c>
      <c r="H298">
        <v>12.856</v>
      </c>
      <c r="I298">
        <v>12.036</v>
      </c>
      <c r="J298">
        <v>10.680999999999999</v>
      </c>
      <c r="K298">
        <v>10.596</v>
      </c>
      <c r="L298">
        <v>13.984999999999999</v>
      </c>
      <c r="M298">
        <v>15.484999999999999</v>
      </c>
      <c r="N298">
        <v>9.484</v>
      </c>
      <c r="O298" s="1">
        <v>10.923999999999999</v>
      </c>
      <c r="P298" s="1">
        <v>11.282999999999999</v>
      </c>
      <c r="Q298">
        <f t="shared" si="6"/>
        <v>13.105</v>
      </c>
    </row>
    <row r="299" spans="1:17" x14ac:dyDescent="0.35">
      <c r="A299" t="s">
        <v>88</v>
      </c>
      <c r="B299" t="s">
        <v>237</v>
      </c>
      <c r="C299" t="s">
        <v>7</v>
      </c>
      <c r="D299" t="s">
        <v>10</v>
      </c>
      <c r="E299" t="s">
        <v>11</v>
      </c>
      <c r="F299">
        <v>6.9240000000000004</v>
      </c>
      <c r="G299">
        <v>6.3449999999999998</v>
      </c>
      <c r="H299">
        <v>4.5060000000000002</v>
      </c>
      <c r="I299">
        <v>4.0179999999999998</v>
      </c>
      <c r="J299">
        <v>3.52</v>
      </c>
      <c r="K299">
        <v>3.0150000000000001</v>
      </c>
      <c r="L299">
        <v>3.8450000000000002</v>
      </c>
      <c r="M299">
        <v>3.52</v>
      </c>
      <c r="N299">
        <v>3.0910000000000002</v>
      </c>
      <c r="O299" s="1">
        <v>3.5409999999999999</v>
      </c>
      <c r="P299" s="1">
        <v>3.5910000000000002</v>
      </c>
      <c r="Q299">
        <f t="shared" si="6"/>
        <v>4.1741818181818182</v>
      </c>
    </row>
    <row r="300" spans="1:17" x14ac:dyDescent="0.35">
      <c r="A300" t="s">
        <v>88</v>
      </c>
      <c r="B300" t="s">
        <v>237</v>
      </c>
      <c r="C300" t="s">
        <v>14</v>
      </c>
      <c r="D300" t="s">
        <v>8</v>
      </c>
      <c r="E300" t="s">
        <v>9</v>
      </c>
      <c r="F300">
        <v>19.962</v>
      </c>
      <c r="G300">
        <v>18.227</v>
      </c>
      <c r="H300">
        <v>12.904</v>
      </c>
      <c r="I300">
        <v>9.7059999999999995</v>
      </c>
      <c r="J300">
        <v>9.7970000000000006</v>
      </c>
      <c r="K300">
        <v>11.917999999999999</v>
      </c>
      <c r="L300">
        <v>11.86</v>
      </c>
      <c r="M300">
        <v>11.977</v>
      </c>
      <c r="N300">
        <v>11.266</v>
      </c>
      <c r="O300" s="1">
        <v>13.919</v>
      </c>
      <c r="P300" s="1">
        <v>14.345000000000001</v>
      </c>
      <c r="Q300">
        <f t="shared" si="6"/>
        <v>13.261909090909093</v>
      </c>
    </row>
    <row r="301" spans="1:17" x14ac:dyDescent="0.35">
      <c r="A301" t="s">
        <v>88</v>
      </c>
      <c r="B301" t="s">
        <v>237</v>
      </c>
      <c r="C301" t="s">
        <v>14</v>
      </c>
      <c r="D301" t="s">
        <v>10</v>
      </c>
      <c r="E301" t="s">
        <v>11</v>
      </c>
      <c r="F301">
        <v>6.4930000000000003</v>
      </c>
      <c r="G301">
        <v>5.6050000000000004</v>
      </c>
      <c r="H301">
        <v>4.4290000000000003</v>
      </c>
      <c r="I301">
        <v>3.3109999999999999</v>
      </c>
      <c r="J301">
        <v>2.9460000000000002</v>
      </c>
      <c r="K301">
        <v>2.6520000000000001</v>
      </c>
      <c r="L301">
        <v>3.4660000000000002</v>
      </c>
      <c r="M301">
        <v>3.2810000000000001</v>
      </c>
      <c r="N301">
        <v>3.1619999999999999</v>
      </c>
      <c r="O301" s="1">
        <v>3.4119999999999999</v>
      </c>
      <c r="P301" s="1">
        <v>3.3290000000000002</v>
      </c>
      <c r="Q301">
        <f t="shared" si="6"/>
        <v>3.8260000000000005</v>
      </c>
    </row>
    <row r="302" spans="1:17" x14ac:dyDescent="0.35">
      <c r="A302" t="s">
        <v>89</v>
      </c>
      <c r="B302" t="s">
        <v>237</v>
      </c>
      <c r="C302" t="s">
        <v>7</v>
      </c>
      <c r="D302" t="s">
        <v>8</v>
      </c>
      <c r="E302" t="s">
        <v>9</v>
      </c>
      <c r="F302">
        <v>6.516</v>
      </c>
      <c r="G302">
        <v>6.62</v>
      </c>
      <c r="H302">
        <v>6.1660000000000004</v>
      </c>
      <c r="I302">
        <v>6.7919999999999998</v>
      </c>
      <c r="J302">
        <v>5.4290000000000003</v>
      </c>
      <c r="K302">
        <v>5.49</v>
      </c>
      <c r="L302">
        <v>8.8640000000000008</v>
      </c>
      <c r="M302">
        <v>10.718999999999999</v>
      </c>
      <c r="N302">
        <v>5.5170000000000003</v>
      </c>
      <c r="O302" s="1">
        <v>5.2430000000000003</v>
      </c>
      <c r="P302" s="1">
        <v>6.0430000000000001</v>
      </c>
      <c r="Q302">
        <f t="shared" ref="Q302:Q343" si="7">AVERAGE(F302:P302)</f>
        <v>6.6726363636363653</v>
      </c>
    </row>
    <row r="303" spans="1:17" x14ac:dyDescent="0.35">
      <c r="A303" t="s">
        <v>89</v>
      </c>
      <c r="B303" t="s">
        <v>237</v>
      </c>
      <c r="C303" t="s">
        <v>7</v>
      </c>
      <c r="D303" t="s">
        <v>10</v>
      </c>
      <c r="E303" t="s">
        <v>11</v>
      </c>
      <c r="F303">
        <v>4.3789999999999996</v>
      </c>
      <c r="G303">
        <v>3.4329999999999998</v>
      </c>
      <c r="H303">
        <v>2.2919999999999998</v>
      </c>
      <c r="I303">
        <v>1.7490000000000001</v>
      </c>
      <c r="J303">
        <v>1.859</v>
      </c>
      <c r="K303">
        <v>2.57</v>
      </c>
      <c r="L303">
        <v>4.5279999999999996</v>
      </c>
      <c r="M303">
        <v>5.4470000000000001</v>
      </c>
      <c r="N303">
        <v>2.944</v>
      </c>
      <c r="O303" s="1">
        <v>1.784</v>
      </c>
      <c r="P303" s="1">
        <v>1.921</v>
      </c>
      <c r="Q303">
        <f t="shared" si="7"/>
        <v>2.9914545454545451</v>
      </c>
    </row>
    <row r="304" spans="1:17" x14ac:dyDescent="0.35">
      <c r="A304" t="s">
        <v>89</v>
      </c>
      <c r="B304" t="s">
        <v>237</v>
      </c>
      <c r="C304" t="s">
        <v>14</v>
      </c>
      <c r="D304" t="s">
        <v>8</v>
      </c>
      <c r="E304" t="s">
        <v>9</v>
      </c>
      <c r="F304">
        <v>12.542999999999999</v>
      </c>
      <c r="G304">
        <v>10.558999999999999</v>
      </c>
      <c r="H304">
        <v>6.508</v>
      </c>
      <c r="I304">
        <v>8.2989999999999995</v>
      </c>
      <c r="J304">
        <v>6.3380000000000001</v>
      </c>
      <c r="K304">
        <v>11.446999999999999</v>
      </c>
      <c r="L304">
        <v>10.912000000000001</v>
      </c>
      <c r="M304">
        <v>12.993</v>
      </c>
      <c r="N304">
        <v>11.368</v>
      </c>
      <c r="O304" s="1">
        <v>7.9009999999999998</v>
      </c>
      <c r="P304" s="1">
        <v>7.3940000000000001</v>
      </c>
      <c r="Q304">
        <f t="shared" si="7"/>
        <v>9.6601818181818171</v>
      </c>
    </row>
    <row r="305" spans="1:17" x14ac:dyDescent="0.35">
      <c r="A305" t="s">
        <v>89</v>
      </c>
      <c r="B305" t="s">
        <v>237</v>
      </c>
      <c r="C305" t="s">
        <v>14</v>
      </c>
      <c r="D305" t="s">
        <v>10</v>
      </c>
      <c r="E305" t="s">
        <v>11</v>
      </c>
      <c r="F305">
        <v>3.3530000000000002</v>
      </c>
      <c r="G305">
        <v>2.4900000000000002</v>
      </c>
      <c r="H305">
        <v>2.141</v>
      </c>
      <c r="I305">
        <v>1.5880000000000001</v>
      </c>
      <c r="J305">
        <v>2.1459999999999999</v>
      </c>
      <c r="K305">
        <v>2.431</v>
      </c>
      <c r="L305">
        <v>4.7450000000000001</v>
      </c>
      <c r="M305">
        <v>4.4889999999999999</v>
      </c>
      <c r="N305">
        <v>2.8460000000000001</v>
      </c>
      <c r="O305" s="1">
        <v>2.907</v>
      </c>
      <c r="P305" s="1">
        <v>2.7530000000000001</v>
      </c>
      <c r="Q305">
        <f t="shared" si="7"/>
        <v>2.8990000000000005</v>
      </c>
    </row>
    <row r="306" spans="1:17" x14ac:dyDescent="0.35">
      <c r="A306" t="s">
        <v>90</v>
      </c>
      <c r="B306" t="s">
        <v>233</v>
      </c>
      <c r="C306" t="s">
        <v>7</v>
      </c>
      <c r="D306" t="s">
        <v>8</v>
      </c>
      <c r="E306" t="s">
        <v>9</v>
      </c>
      <c r="F306">
        <v>21.32</v>
      </c>
      <c r="G306">
        <v>22.231000000000002</v>
      </c>
      <c r="H306">
        <v>23.213999999999999</v>
      </c>
      <c r="I306">
        <v>24.274999999999999</v>
      </c>
      <c r="J306">
        <v>25.414999999999999</v>
      </c>
      <c r="K306">
        <v>23.135000000000002</v>
      </c>
      <c r="L306">
        <v>24.864999999999998</v>
      </c>
      <c r="M306">
        <v>19.968</v>
      </c>
      <c r="N306">
        <v>18.869</v>
      </c>
      <c r="O306" s="1">
        <v>16.59</v>
      </c>
      <c r="P306" s="1">
        <v>17.224</v>
      </c>
      <c r="Q306">
        <f t="shared" si="7"/>
        <v>21.555090909090907</v>
      </c>
    </row>
    <row r="307" spans="1:17" x14ac:dyDescent="0.35">
      <c r="A307" t="s">
        <v>90</v>
      </c>
      <c r="B307" t="s">
        <v>233</v>
      </c>
      <c r="C307" t="s">
        <v>7</v>
      </c>
      <c r="D307" t="s">
        <v>10</v>
      </c>
      <c r="E307" t="s">
        <v>11</v>
      </c>
      <c r="F307">
        <v>5.5810000000000004</v>
      </c>
      <c r="G307">
        <v>5.4340000000000002</v>
      </c>
      <c r="H307">
        <v>5.3010000000000002</v>
      </c>
      <c r="I307">
        <v>5.181</v>
      </c>
      <c r="J307">
        <v>5.0709999999999997</v>
      </c>
      <c r="K307">
        <v>3.69</v>
      </c>
      <c r="L307">
        <v>4.3330000000000002</v>
      </c>
      <c r="M307">
        <v>3.597</v>
      </c>
      <c r="N307">
        <v>2.7959999999999998</v>
      </c>
      <c r="O307" s="1">
        <v>2.36</v>
      </c>
      <c r="P307" s="1">
        <v>2.2799999999999998</v>
      </c>
      <c r="Q307">
        <f t="shared" si="7"/>
        <v>4.1476363636363649</v>
      </c>
    </row>
    <row r="308" spans="1:17" x14ac:dyDescent="0.35">
      <c r="A308" t="s">
        <v>90</v>
      </c>
      <c r="B308" t="s">
        <v>233</v>
      </c>
      <c r="C308" t="s">
        <v>14</v>
      </c>
      <c r="D308" t="s">
        <v>8</v>
      </c>
      <c r="E308" t="s">
        <v>9</v>
      </c>
      <c r="F308">
        <v>22.529</v>
      </c>
      <c r="G308">
        <v>23.35</v>
      </c>
      <c r="H308">
        <v>24.215</v>
      </c>
      <c r="I308">
        <v>25.126999999999999</v>
      </c>
      <c r="J308">
        <v>26.088000000000001</v>
      </c>
      <c r="K308">
        <v>22.777000000000001</v>
      </c>
      <c r="L308">
        <v>24.513000000000002</v>
      </c>
      <c r="M308">
        <v>21.105</v>
      </c>
      <c r="N308">
        <v>17.535</v>
      </c>
      <c r="O308" s="1">
        <v>18.422000000000001</v>
      </c>
      <c r="P308" s="1">
        <v>19.53</v>
      </c>
      <c r="Q308">
        <f t="shared" si="7"/>
        <v>22.29009090909091</v>
      </c>
    </row>
    <row r="309" spans="1:17" x14ac:dyDescent="0.35">
      <c r="A309" t="s">
        <v>90</v>
      </c>
      <c r="B309" t="s">
        <v>233</v>
      </c>
      <c r="C309" t="s">
        <v>14</v>
      </c>
      <c r="D309" t="s">
        <v>10</v>
      </c>
      <c r="E309" t="s">
        <v>11</v>
      </c>
      <c r="F309">
        <v>4.9939999999999998</v>
      </c>
      <c r="G309">
        <v>4.8029999999999999</v>
      </c>
      <c r="H309">
        <v>4.62</v>
      </c>
      <c r="I309">
        <v>4.4459999999999997</v>
      </c>
      <c r="J309">
        <v>4.28</v>
      </c>
      <c r="K309">
        <v>3.819</v>
      </c>
      <c r="L309">
        <v>5.431</v>
      </c>
      <c r="M309">
        <v>4.2990000000000004</v>
      </c>
      <c r="N309">
        <v>2.8450000000000002</v>
      </c>
      <c r="O309" s="1">
        <v>2.8279999999999998</v>
      </c>
      <c r="P309" s="1">
        <v>2.7650000000000001</v>
      </c>
      <c r="Q309">
        <f t="shared" si="7"/>
        <v>4.1027272727272726</v>
      </c>
    </row>
    <row r="310" spans="1:17" x14ac:dyDescent="0.35">
      <c r="A310" t="s">
        <v>91</v>
      </c>
      <c r="B310" t="s">
        <v>233</v>
      </c>
      <c r="C310" t="s">
        <v>7</v>
      </c>
      <c r="D310" t="s">
        <v>8</v>
      </c>
      <c r="E310" t="s">
        <v>9</v>
      </c>
      <c r="F310">
        <v>16.53</v>
      </c>
      <c r="G310">
        <v>17.341999999999999</v>
      </c>
      <c r="H310">
        <v>16.113</v>
      </c>
      <c r="I310">
        <v>14.37</v>
      </c>
      <c r="J310">
        <v>16.542999999999999</v>
      </c>
      <c r="K310">
        <v>13.275</v>
      </c>
      <c r="L310">
        <v>14.355</v>
      </c>
      <c r="M310">
        <v>12.68</v>
      </c>
      <c r="N310">
        <v>13.617000000000001</v>
      </c>
      <c r="O310" s="1">
        <v>12.935</v>
      </c>
      <c r="P310" s="1">
        <v>12.766</v>
      </c>
      <c r="Q310">
        <f t="shared" si="7"/>
        <v>14.593272727272726</v>
      </c>
    </row>
    <row r="311" spans="1:17" x14ac:dyDescent="0.35">
      <c r="A311" t="s">
        <v>91</v>
      </c>
      <c r="B311" t="s">
        <v>233</v>
      </c>
      <c r="C311" t="s">
        <v>7</v>
      </c>
      <c r="D311" t="s">
        <v>10</v>
      </c>
      <c r="E311" t="s">
        <v>11</v>
      </c>
      <c r="F311">
        <v>1.4530000000000001</v>
      </c>
      <c r="G311">
        <v>1.923</v>
      </c>
      <c r="H311">
        <v>1.5389999999999999</v>
      </c>
      <c r="I311">
        <v>1.423</v>
      </c>
      <c r="J311">
        <v>1.9059999999999999</v>
      </c>
      <c r="K311">
        <v>1.474</v>
      </c>
      <c r="L311">
        <v>1.821</v>
      </c>
      <c r="M311">
        <v>1.425</v>
      </c>
      <c r="N311">
        <v>1.28</v>
      </c>
      <c r="O311" s="1">
        <v>1.24</v>
      </c>
      <c r="P311" s="1">
        <v>1.222</v>
      </c>
      <c r="Q311">
        <f t="shared" si="7"/>
        <v>1.5187272727272727</v>
      </c>
    </row>
    <row r="312" spans="1:17" x14ac:dyDescent="0.35">
      <c r="A312" t="s">
        <v>91</v>
      </c>
      <c r="B312" t="s">
        <v>233</v>
      </c>
      <c r="C312" t="s">
        <v>14</v>
      </c>
      <c r="D312" t="s">
        <v>8</v>
      </c>
      <c r="E312" t="s">
        <v>9</v>
      </c>
      <c r="F312">
        <v>15.736000000000001</v>
      </c>
      <c r="G312">
        <v>17.231000000000002</v>
      </c>
      <c r="H312">
        <v>15.962999999999999</v>
      </c>
      <c r="I312">
        <v>14.704000000000001</v>
      </c>
      <c r="J312">
        <v>16.329000000000001</v>
      </c>
      <c r="K312">
        <v>13.802</v>
      </c>
      <c r="L312">
        <v>15.053000000000001</v>
      </c>
      <c r="M312">
        <v>14.617000000000001</v>
      </c>
      <c r="N312">
        <v>14.349</v>
      </c>
      <c r="O312" s="1">
        <v>13.488</v>
      </c>
      <c r="P312" s="1">
        <v>13.329000000000001</v>
      </c>
      <c r="Q312">
        <f t="shared" si="7"/>
        <v>14.963727272727272</v>
      </c>
    </row>
    <row r="313" spans="1:17" x14ac:dyDescent="0.35">
      <c r="A313" t="s">
        <v>91</v>
      </c>
      <c r="B313" t="s">
        <v>233</v>
      </c>
      <c r="C313" t="s">
        <v>14</v>
      </c>
      <c r="D313" t="s">
        <v>10</v>
      </c>
      <c r="E313" t="s">
        <v>11</v>
      </c>
      <c r="F313">
        <v>1.986</v>
      </c>
      <c r="G313">
        <v>2.2069999999999999</v>
      </c>
      <c r="H313">
        <v>2.4540000000000002</v>
      </c>
      <c r="I313">
        <v>2.016</v>
      </c>
      <c r="J313">
        <v>2.335</v>
      </c>
      <c r="K313">
        <v>1.944</v>
      </c>
      <c r="L313">
        <v>2.7130000000000001</v>
      </c>
      <c r="M313">
        <v>2.5510000000000002</v>
      </c>
      <c r="N313">
        <v>1.9</v>
      </c>
      <c r="O313" s="1">
        <v>1.8049999999999999</v>
      </c>
      <c r="P313" s="1">
        <v>1.7549999999999999</v>
      </c>
      <c r="Q313">
        <f t="shared" si="7"/>
        <v>2.1514545454545453</v>
      </c>
    </row>
    <row r="314" spans="1:17" x14ac:dyDescent="0.35">
      <c r="A314" t="s">
        <v>92</v>
      </c>
      <c r="B314" t="s">
        <v>233</v>
      </c>
      <c r="C314" t="s">
        <v>7</v>
      </c>
      <c r="D314" t="s">
        <v>8</v>
      </c>
      <c r="E314" t="s">
        <v>9</v>
      </c>
      <c r="F314">
        <v>43.209000000000003</v>
      </c>
      <c r="G314">
        <v>42.152999999999999</v>
      </c>
      <c r="H314">
        <v>43.463999999999999</v>
      </c>
      <c r="I314">
        <v>42.826000000000001</v>
      </c>
      <c r="J314">
        <v>39.43</v>
      </c>
      <c r="K314">
        <v>38.237000000000002</v>
      </c>
      <c r="L314">
        <v>35.412999999999997</v>
      </c>
      <c r="M314">
        <v>36.375999999999998</v>
      </c>
      <c r="N314">
        <v>35.098999999999997</v>
      </c>
      <c r="O314" s="1">
        <v>35.006999999999998</v>
      </c>
      <c r="P314" s="1">
        <v>35.055999999999997</v>
      </c>
      <c r="Q314">
        <f t="shared" si="7"/>
        <v>38.751818181818173</v>
      </c>
    </row>
    <row r="315" spans="1:17" x14ac:dyDescent="0.35">
      <c r="A315" t="s">
        <v>92</v>
      </c>
      <c r="B315" t="s">
        <v>233</v>
      </c>
      <c r="C315" t="s">
        <v>7</v>
      </c>
      <c r="D315" t="s">
        <v>10</v>
      </c>
      <c r="E315" t="s">
        <v>11</v>
      </c>
      <c r="F315">
        <v>15.837999999999999</v>
      </c>
      <c r="G315">
        <v>15.917</v>
      </c>
      <c r="H315">
        <v>17.317</v>
      </c>
      <c r="I315">
        <v>16.419</v>
      </c>
      <c r="J315">
        <v>16.094999999999999</v>
      </c>
      <c r="K315">
        <v>14.884</v>
      </c>
      <c r="L315">
        <v>13.497999999999999</v>
      </c>
      <c r="M315">
        <v>13.66</v>
      </c>
      <c r="N315">
        <v>13.407</v>
      </c>
      <c r="O315" s="1">
        <v>13.298</v>
      </c>
      <c r="P315" s="1">
        <v>13.206</v>
      </c>
      <c r="Q315">
        <f t="shared" si="7"/>
        <v>14.867181818181818</v>
      </c>
    </row>
    <row r="316" spans="1:17" x14ac:dyDescent="0.35">
      <c r="A316" t="s">
        <v>92</v>
      </c>
      <c r="B316" t="s">
        <v>233</v>
      </c>
      <c r="C316" t="s">
        <v>14</v>
      </c>
      <c r="D316" t="s">
        <v>8</v>
      </c>
      <c r="E316" t="s">
        <v>9</v>
      </c>
      <c r="F316">
        <v>21.22</v>
      </c>
      <c r="G316">
        <v>22.196000000000002</v>
      </c>
      <c r="H316">
        <v>25.303999999999998</v>
      </c>
      <c r="I316">
        <v>24.059000000000001</v>
      </c>
      <c r="J316">
        <v>24.193000000000001</v>
      </c>
      <c r="K316">
        <v>22.640999999999998</v>
      </c>
      <c r="L316">
        <v>21.155999999999999</v>
      </c>
      <c r="M316">
        <v>20.870999999999999</v>
      </c>
      <c r="N316">
        <v>20.227</v>
      </c>
      <c r="O316" s="1">
        <v>19.928000000000001</v>
      </c>
      <c r="P316" s="1">
        <v>19.817</v>
      </c>
      <c r="Q316">
        <f t="shared" si="7"/>
        <v>21.964727272727274</v>
      </c>
    </row>
    <row r="317" spans="1:17" x14ac:dyDescent="0.35">
      <c r="A317" t="s">
        <v>92</v>
      </c>
      <c r="B317" t="s">
        <v>233</v>
      </c>
      <c r="C317" t="s">
        <v>14</v>
      </c>
      <c r="D317" t="s">
        <v>10</v>
      </c>
      <c r="E317" t="s">
        <v>11</v>
      </c>
      <c r="F317">
        <v>7.0919999999999996</v>
      </c>
      <c r="G317">
        <v>7.6529999999999996</v>
      </c>
      <c r="H317">
        <v>8.7409999999999997</v>
      </c>
      <c r="I317">
        <v>8.5630000000000006</v>
      </c>
      <c r="J317">
        <v>8.8810000000000002</v>
      </c>
      <c r="K317">
        <v>7.5910000000000002</v>
      </c>
      <c r="L317">
        <v>7.1959999999999997</v>
      </c>
      <c r="M317">
        <v>6.7229999999999999</v>
      </c>
      <c r="N317">
        <v>6.359</v>
      </c>
      <c r="O317" s="1">
        <v>6.2039999999999997</v>
      </c>
      <c r="P317" s="1">
        <v>6.133</v>
      </c>
      <c r="Q317">
        <f t="shared" si="7"/>
        <v>7.3759999999999986</v>
      </c>
    </row>
    <row r="318" spans="1:17" x14ac:dyDescent="0.35">
      <c r="A318" t="s">
        <v>93</v>
      </c>
      <c r="B318" t="s">
        <v>233</v>
      </c>
      <c r="C318" t="s">
        <v>7</v>
      </c>
      <c r="D318" t="s">
        <v>8</v>
      </c>
      <c r="E318" t="s">
        <v>9</v>
      </c>
      <c r="F318">
        <v>45.661999999999999</v>
      </c>
      <c r="G318">
        <v>41.572000000000003</v>
      </c>
      <c r="H318">
        <v>37.450000000000003</v>
      </c>
      <c r="I318">
        <v>62.521000000000001</v>
      </c>
      <c r="J318">
        <v>61.136000000000003</v>
      </c>
      <c r="K318">
        <v>60.375999999999998</v>
      </c>
      <c r="L318">
        <v>65.09</v>
      </c>
      <c r="M318">
        <v>62.128</v>
      </c>
      <c r="N318">
        <v>60.859000000000002</v>
      </c>
      <c r="O318" s="1">
        <v>62.942</v>
      </c>
      <c r="P318" s="1">
        <v>64.063000000000002</v>
      </c>
      <c r="Q318">
        <f t="shared" si="7"/>
        <v>56.708999999999996</v>
      </c>
    </row>
    <row r="319" spans="1:17" x14ac:dyDescent="0.35">
      <c r="A319" t="s">
        <v>93</v>
      </c>
      <c r="B319" t="s">
        <v>233</v>
      </c>
      <c r="C319" t="s">
        <v>7</v>
      </c>
      <c r="D319" t="s">
        <v>10</v>
      </c>
      <c r="E319" t="s">
        <v>11</v>
      </c>
      <c r="F319">
        <v>17.175000000000001</v>
      </c>
      <c r="G319">
        <v>17.919</v>
      </c>
      <c r="H319">
        <v>18.376000000000001</v>
      </c>
      <c r="I319">
        <v>25.492000000000001</v>
      </c>
      <c r="J319">
        <v>23.765999999999998</v>
      </c>
      <c r="K319">
        <v>22.181000000000001</v>
      </c>
      <c r="L319">
        <v>21.24</v>
      </c>
      <c r="M319">
        <v>19.84</v>
      </c>
      <c r="N319">
        <v>21.93</v>
      </c>
      <c r="O319" s="1">
        <v>22.891999999999999</v>
      </c>
      <c r="P319" s="1">
        <v>23.512</v>
      </c>
      <c r="Q319">
        <f t="shared" si="7"/>
        <v>21.302090909090911</v>
      </c>
    </row>
    <row r="320" spans="1:17" x14ac:dyDescent="0.35">
      <c r="A320" t="s">
        <v>93</v>
      </c>
      <c r="B320" t="s">
        <v>233</v>
      </c>
      <c r="C320" t="s">
        <v>14</v>
      </c>
      <c r="D320" t="s">
        <v>8</v>
      </c>
      <c r="E320" t="s">
        <v>9</v>
      </c>
      <c r="F320">
        <v>16.773</v>
      </c>
      <c r="G320">
        <v>18.338000000000001</v>
      </c>
      <c r="H320">
        <v>19.768000000000001</v>
      </c>
      <c r="I320">
        <v>21.561</v>
      </c>
      <c r="J320">
        <v>23.4</v>
      </c>
      <c r="K320">
        <v>25.491</v>
      </c>
      <c r="L320">
        <v>30.241</v>
      </c>
      <c r="M320">
        <v>31.677</v>
      </c>
      <c r="N320">
        <v>27.416</v>
      </c>
      <c r="O320" s="1">
        <v>27.744</v>
      </c>
      <c r="P320" s="1">
        <v>27.646999999999998</v>
      </c>
      <c r="Q320">
        <f t="shared" si="7"/>
        <v>24.550545454545453</v>
      </c>
    </row>
    <row r="321" spans="1:17" x14ac:dyDescent="0.35">
      <c r="A321" t="s">
        <v>93</v>
      </c>
      <c r="B321" t="s">
        <v>233</v>
      </c>
      <c r="C321" t="s">
        <v>14</v>
      </c>
      <c r="D321" t="s">
        <v>10</v>
      </c>
      <c r="E321" t="s">
        <v>11</v>
      </c>
      <c r="F321">
        <v>5.46</v>
      </c>
      <c r="G321">
        <v>5.3319999999999999</v>
      </c>
      <c r="H321">
        <v>5.0579999999999998</v>
      </c>
      <c r="I321">
        <v>6.8310000000000004</v>
      </c>
      <c r="J321">
        <v>7.2</v>
      </c>
      <c r="K321">
        <v>7.6429999999999998</v>
      </c>
      <c r="L321">
        <v>8.9749999999999996</v>
      </c>
      <c r="M321">
        <v>9.4049999999999994</v>
      </c>
      <c r="N321">
        <v>9.4250000000000007</v>
      </c>
      <c r="O321" s="1">
        <v>9.4469999999999992</v>
      </c>
      <c r="P321" s="1">
        <v>9.3149999999999995</v>
      </c>
      <c r="Q321">
        <f t="shared" si="7"/>
        <v>7.6446363636363648</v>
      </c>
    </row>
    <row r="322" spans="1:17" x14ac:dyDescent="0.35">
      <c r="A322" t="s">
        <v>94</v>
      </c>
      <c r="B322" t="s">
        <v>237</v>
      </c>
      <c r="C322" t="s">
        <v>7</v>
      </c>
      <c r="D322" t="s">
        <v>8</v>
      </c>
      <c r="E322" t="s">
        <v>9</v>
      </c>
      <c r="F322">
        <v>19.84</v>
      </c>
      <c r="G322">
        <v>16.349</v>
      </c>
      <c r="H322">
        <v>13.558</v>
      </c>
      <c r="I322">
        <v>12.586</v>
      </c>
      <c r="J322">
        <v>12.595000000000001</v>
      </c>
      <c r="K322">
        <v>10.616</v>
      </c>
      <c r="L322">
        <v>15.244999999999999</v>
      </c>
      <c r="M322">
        <v>14.5</v>
      </c>
      <c r="N322">
        <v>9.9149999999999991</v>
      </c>
      <c r="O322" s="1">
        <v>10.339</v>
      </c>
      <c r="P322" s="1">
        <v>11.055999999999999</v>
      </c>
      <c r="Q322">
        <f t="shared" si="7"/>
        <v>13.32718181818182</v>
      </c>
    </row>
    <row r="323" spans="1:17" x14ac:dyDescent="0.35">
      <c r="A323" t="s">
        <v>94</v>
      </c>
      <c r="B323" t="s">
        <v>237</v>
      </c>
      <c r="C323" t="s">
        <v>7</v>
      </c>
      <c r="D323" t="s">
        <v>10</v>
      </c>
      <c r="E323" t="s">
        <v>11</v>
      </c>
      <c r="F323">
        <v>9.609</v>
      </c>
      <c r="G323">
        <v>7.8929999999999998</v>
      </c>
      <c r="H323">
        <v>6.7169999999999996</v>
      </c>
      <c r="I323">
        <v>5.41</v>
      </c>
      <c r="J323">
        <v>4.734</v>
      </c>
      <c r="K323">
        <v>3.8460000000000001</v>
      </c>
      <c r="L323">
        <v>4.3339999999999996</v>
      </c>
      <c r="M323">
        <v>4.8470000000000004</v>
      </c>
      <c r="N323">
        <v>3.7490000000000001</v>
      </c>
      <c r="O323" s="1">
        <v>3.3180000000000001</v>
      </c>
      <c r="P323" s="1">
        <v>3.6120000000000001</v>
      </c>
      <c r="Q323">
        <f t="shared" si="7"/>
        <v>5.2790000000000008</v>
      </c>
    </row>
    <row r="324" spans="1:17" x14ac:dyDescent="0.35">
      <c r="A324" t="s">
        <v>94</v>
      </c>
      <c r="B324" t="s">
        <v>237</v>
      </c>
      <c r="C324" t="s">
        <v>14</v>
      </c>
      <c r="D324" t="s">
        <v>8</v>
      </c>
      <c r="E324" t="s">
        <v>9</v>
      </c>
      <c r="F324">
        <v>26.588999999999999</v>
      </c>
      <c r="G324">
        <v>23.597999999999999</v>
      </c>
      <c r="H324">
        <v>19.655000000000001</v>
      </c>
      <c r="I324">
        <v>16.045999999999999</v>
      </c>
      <c r="J324">
        <v>14.782</v>
      </c>
      <c r="K324">
        <v>14.167999999999999</v>
      </c>
      <c r="L324">
        <v>15.236000000000001</v>
      </c>
      <c r="M324">
        <v>14.423</v>
      </c>
      <c r="N324">
        <v>10.122</v>
      </c>
      <c r="O324" s="1">
        <v>11.222</v>
      </c>
      <c r="P324" s="1">
        <v>12.477</v>
      </c>
      <c r="Q324">
        <f t="shared" si="7"/>
        <v>16.210727272727272</v>
      </c>
    </row>
    <row r="325" spans="1:17" x14ac:dyDescent="0.35">
      <c r="A325" t="s">
        <v>94</v>
      </c>
      <c r="B325" t="s">
        <v>237</v>
      </c>
      <c r="C325" t="s">
        <v>14</v>
      </c>
      <c r="D325" t="s">
        <v>10</v>
      </c>
      <c r="E325" t="s">
        <v>11</v>
      </c>
      <c r="F325">
        <v>10.823</v>
      </c>
      <c r="G325">
        <v>9.0370000000000008</v>
      </c>
      <c r="H325">
        <v>7.5419999999999998</v>
      </c>
      <c r="I325">
        <v>5.9290000000000003</v>
      </c>
      <c r="J325">
        <v>4.6139999999999999</v>
      </c>
      <c r="K325">
        <v>4.0030000000000001</v>
      </c>
      <c r="L325">
        <v>4.4269999999999996</v>
      </c>
      <c r="M325">
        <v>5.101</v>
      </c>
      <c r="N325">
        <v>3.5390000000000001</v>
      </c>
      <c r="O325" s="1">
        <v>3.5750000000000002</v>
      </c>
      <c r="P325" s="1">
        <v>3.9039999999999999</v>
      </c>
      <c r="Q325">
        <f t="shared" si="7"/>
        <v>5.6812727272727273</v>
      </c>
    </row>
    <row r="326" spans="1:17" x14ac:dyDescent="0.35">
      <c r="A326" t="s">
        <v>95</v>
      </c>
      <c r="B326" t="s">
        <v>233</v>
      </c>
      <c r="C326" t="s">
        <v>7</v>
      </c>
      <c r="D326" t="s">
        <v>8</v>
      </c>
      <c r="E326" t="s">
        <v>9</v>
      </c>
      <c r="F326">
        <v>11.018000000000001</v>
      </c>
      <c r="G326">
        <v>9.657</v>
      </c>
      <c r="H326">
        <v>8.9420000000000002</v>
      </c>
      <c r="I326">
        <v>7.7690000000000001</v>
      </c>
      <c r="J326">
        <v>7.266</v>
      </c>
      <c r="K326">
        <v>7.1210000000000004</v>
      </c>
      <c r="L326">
        <v>7.9349999999999996</v>
      </c>
      <c r="M326">
        <v>7.8630000000000004</v>
      </c>
      <c r="N326">
        <v>6.4160000000000004</v>
      </c>
      <c r="O326" s="1">
        <v>5.782</v>
      </c>
      <c r="P326" s="1">
        <v>6.6310000000000002</v>
      </c>
      <c r="Q326">
        <f t="shared" si="7"/>
        <v>7.8545454545454554</v>
      </c>
    </row>
    <row r="327" spans="1:17" x14ac:dyDescent="0.35">
      <c r="A327" t="s">
        <v>95</v>
      </c>
      <c r="B327" t="s">
        <v>233</v>
      </c>
      <c r="C327" t="s">
        <v>7</v>
      </c>
      <c r="D327" t="s">
        <v>10</v>
      </c>
      <c r="E327" t="s">
        <v>11</v>
      </c>
      <c r="F327">
        <v>4.7670000000000003</v>
      </c>
      <c r="G327">
        <v>4.46</v>
      </c>
      <c r="H327">
        <v>4.0609999999999999</v>
      </c>
      <c r="I327">
        <v>3.548</v>
      </c>
      <c r="J327">
        <v>3.2309999999999999</v>
      </c>
      <c r="K327">
        <v>3.2189999999999999</v>
      </c>
      <c r="L327">
        <v>3.2559999999999998</v>
      </c>
      <c r="M327">
        <v>4.1509999999999998</v>
      </c>
      <c r="N327">
        <v>3.052</v>
      </c>
      <c r="O327" s="1">
        <v>2.7919999999999998</v>
      </c>
      <c r="P327" s="1">
        <v>3.1720000000000002</v>
      </c>
      <c r="Q327">
        <f t="shared" si="7"/>
        <v>3.6099090909090914</v>
      </c>
    </row>
    <row r="328" spans="1:17" x14ac:dyDescent="0.35">
      <c r="A328" t="s">
        <v>95</v>
      </c>
      <c r="B328" t="s">
        <v>233</v>
      </c>
      <c r="C328" t="s">
        <v>14</v>
      </c>
      <c r="D328" t="s">
        <v>8</v>
      </c>
      <c r="E328" t="s">
        <v>9</v>
      </c>
      <c r="F328">
        <v>9.9429999999999996</v>
      </c>
      <c r="G328">
        <v>8.8390000000000004</v>
      </c>
      <c r="H328">
        <v>8.1379999999999999</v>
      </c>
      <c r="I328">
        <v>6.6130000000000004</v>
      </c>
      <c r="J328">
        <v>6.8479999999999999</v>
      </c>
      <c r="K328">
        <v>5.9569999999999999</v>
      </c>
      <c r="L328">
        <v>7.383</v>
      </c>
      <c r="M328">
        <v>7.444</v>
      </c>
      <c r="N328">
        <v>7.0250000000000004</v>
      </c>
      <c r="O328" s="1">
        <v>5.9589999999999996</v>
      </c>
      <c r="P328" s="1">
        <v>6.4420000000000002</v>
      </c>
      <c r="Q328">
        <f t="shared" si="7"/>
        <v>7.3264545454545464</v>
      </c>
    </row>
    <row r="329" spans="1:17" x14ac:dyDescent="0.35">
      <c r="A329" t="s">
        <v>95</v>
      </c>
      <c r="B329" t="s">
        <v>233</v>
      </c>
      <c r="C329" t="s">
        <v>14</v>
      </c>
      <c r="D329" t="s">
        <v>10</v>
      </c>
      <c r="E329" t="s">
        <v>11</v>
      </c>
      <c r="F329">
        <v>4.9379999999999997</v>
      </c>
      <c r="G329">
        <v>4.3209999999999997</v>
      </c>
      <c r="H329">
        <v>3.9180000000000001</v>
      </c>
      <c r="I329">
        <v>3.5630000000000002</v>
      </c>
      <c r="J329">
        <v>3.4169999999999998</v>
      </c>
      <c r="K329">
        <v>3.2050000000000001</v>
      </c>
      <c r="L329">
        <v>3.8359999999999999</v>
      </c>
      <c r="M329">
        <v>4.4400000000000004</v>
      </c>
      <c r="N329">
        <v>3.2280000000000002</v>
      </c>
      <c r="O329" s="1">
        <v>2.98</v>
      </c>
      <c r="P329" s="1">
        <v>3.298</v>
      </c>
      <c r="Q329">
        <f t="shared" si="7"/>
        <v>3.7403636363636354</v>
      </c>
    </row>
    <row r="330" spans="1:17" x14ac:dyDescent="0.35">
      <c r="A330" t="s">
        <v>96</v>
      </c>
      <c r="B330" t="s">
        <v>237</v>
      </c>
      <c r="C330" t="s">
        <v>7</v>
      </c>
      <c r="D330" t="s">
        <v>8</v>
      </c>
      <c r="E330" t="s">
        <v>9</v>
      </c>
      <c r="F330">
        <v>44.706000000000003</v>
      </c>
      <c r="G330">
        <v>42.646000000000001</v>
      </c>
      <c r="H330">
        <v>39.642000000000003</v>
      </c>
      <c r="I330">
        <v>37.311</v>
      </c>
      <c r="J330">
        <v>34.837000000000003</v>
      </c>
      <c r="K330">
        <v>31.222000000000001</v>
      </c>
      <c r="L330">
        <v>31.771999999999998</v>
      </c>
      <c r="M330">
        <v>32.856999999999999</v>
      </c>
      <c r="N330">
        <v>25.829000000000001</v>
      </c>
      <c r="O330" s="1">
        <v>25.577999999999999</v>
      </c>
      <c r="P330" s="1">
        <v>26.931999999999999</v>
      </c>
      <c r="Q330">
        <f t="shared" si="7"/>
        <v>33.93927272727273</v>
      </c>
    </row>
    <row r="331" spans="1:17" x14ac:dyDescent="0.35">
      <c r="A331" t="s">
        <v>96</v>
      </c>
      <c r="B331" t="s">
        <v>237</v>
      </c>
      <c r="C331" t="s">
        <v>7</v>
      </c>
      <c r="D331" t="s">
        <v>10</v>
      </c>
      <c r="E331" t="s">
        <v>11</v>
      </c>
      <c r="F331">
        <v>11.772</v>
      </c>
      <c r="G331">
        <v>10.856</v>
      </c>
      <c r="H331">
        <v>11.082000000000001</v>
      </c>
      <c r="I331">
        <v>10.894</v>
      </c>
      <c r="J331">
        <v>10.413</v>
      </c>
      <c r="K331">
        <v>9.9149999999999991</v>
      </c>
      <c r="L331">
        <v>9.0730000000000004</v>
      </c>
      <c r="M331">
        <v>9.3960000000000008</v>
      </c>
      <c r="N331">
        <v>8.3859999999999992</v>
      </c>
      <c r="O331" s="1">
        <v>7.7830000000000004</v>
      </c>
      <c r="P331" s="1">
        <v>7.9710000000000001</v>
      </c>
      <c r="Q331">
        <f t="shared" si="7"/>
        <v>9.7764545454545448</v>
      </c>
    </row>
    <row r="332" spans="1:17" x14ac:dyDescent="0.35">
      <c r="A332" t="s">
        <v>96</v>
      </c>
      <c r="B332" t="s">
        <v>237</v>
      </c>
      <c r="C332" t="s">
        <v>14</v>
      </c>
      <c r="D332" t="s">
        <v>8</v>
      </c>
      <c r="E332" t="s">
        <v>9</v>
      </c>
      <c r="F332">
        <v>41.293999999999997</v>
      </c>
      <c r="G332">
        <v>38.838999999999999</v>
      </c>
      <c r="H332">
        <v>36.475000000000001</v>
      </c>
      <c r="I332">
        <v>32.978000000000002</v>
      </c>
      <c r="J332">
        <v>30.422000000000001</v>
      </c>
      <c r="K332">
        <v>27.765000000000001</v>
      </c>
      <c r="L332">
        <v>27.925999999999998</v>
      </c>
      <c r="M332">
        <v>27.706</v>
      </c>
      <c r="N332">
        <v>22.306999999999999</v>
      </c>
      <c r="O332" s="1">
        <v>21.154</v>
      </c>
      <c r="P332" s="1">
        <v>21.925999999999998</v>
      </c>
      <c r="Q332">
        <f t="shared" si="7"/>
        <v>29.890181818181819</v>
      </c>
    </row>
    <row r="333" spans="1:17" x14ac:dyDescent="0.35">
      <c r="A333" t="s">
        <v>96</v>
      </c>
      <c r="B333" t="s">
        <v>237</v>
      </c>
      <c r="C333" t="s">
        <v>14</v>
      </c>
      <c r="D333" t="s">
        <v>10</v>
      </c>
      <c r="E333" t="s">
        <v>11</v>
      </c>
      <c r="F333">
        <v>9.8279999999999994</v>
      </c>
      <c r="G333">
        <v>9.4789999999999992</v>
      </c>
      <c r="H333">
        <v>9.2080000000000002</v>
      </c>
      <c r="I333">
        <v>8.8629999999999995</v>
      </c>
      <c r="J333">
        <v>8.4049999999999994</v>
      </c>
      <c r="K333">
        <v>7.8780000000000001</v>
      </c>
      <c r="L333">
        <v>7.1660000000000004</v>
      </c>
      <c r="M333">
        <v>7.4210000000000003</v>
      </c>
      <c r="N333">
        <v>6.1050000000000004</v>
      </c>
      <c r="O333" s="1">
        <v>5.8769999999999998</v>
      </c>
      <c r="P333" s="1">
        <v>6.0510000000000002</v>
      </c>
      <c r="Q333">
        <f t="shared" si="7"/>
        <v>7.8437272727272731</v>
      </c>
    </row>
    <row r="334" spans="1:17" x14ac:dyDescent="0.35">
      <c r="A334" t="s">
        <v>97</v>
      </c>
      <c r="B334" t="s">
        <v>240</v>
      </c>
      <c r="C334" t="s">
        <v>7</v>
      </c>
      <c r="D334" t="s">
        <v>8</v>
      </c>
      <c r="E334" t="s">
        <v>9</v>
      </c>
      <c r="F334">
        <v>35.86</v>
      </c>
      <c r="G334">
        <v>33.698</v>
      </c>
      <c r="H334">
        <v>30.69</v>
      </c>
      <c r="I334">
        <v>26.876999999999999</v>
      </c>
      <c r="J334">
        <v>22.114000000000001</v>
      </c>
      <c r="K334">
        <v>20.466000000000001</v>
      </c>
      <c r="L334">
        <v>23.443999999999999</v>
      </c>
      <c r="M334">
        <v>22.884</v>
      </c>
      <c r="N334">
        <v>20.771000000000001</v>
      </c>
      <c r="O334" s="1">
        <v>20.547999999999998</v>
      </c>
      <c r="P334" s="1">
        <v>22.361000000000001</v>
      </c>
      <c r="Q334">
        <f t="shared" si="7"/>
        <v>25.428454545454542</v>
      </c>
    </row>
    <row r="335" spans="1:17" x14ac:dyDescent="0.35">
      <c r="A335" t="s">
        <v>97</v>
      </c>
      <c r="B335" t="s">
        <v>240</v>
      </c>
      <c r="C335" t="s">
        <v>7</v>
      </c>
      <c r="D335" t="s">
        <v>10</v>
      </c>
      <c r="E335" t="s">
        <v>11</v>
      </c>
      <c r="F335">
        <v>8.1989999999999998</v>
      </c>
      <c r="G335">
        <v>8.3420000000000005</v>
      </c>
      <c r="H335">
        <v>8.3490000000000002</v>
      </c>
      <c r="I335">
        <v>7.1749999999999998</v>
      </c>
      <c r="J335">
        <v>4.9409999999999998</v>
      </c>
      <c r="K335">
        <v>4.5490000000000004</v>
      </c>
      <c r="L335">
        <v>5.4569999999999999</v>
      </c>
      <c r="M335">
        <v>5.4829999999999997</v>
      </c>
      <c r="N335">
        <v>4.8860000000000001</v>
      </c>
      <c r="O335" s="1">
        <v>4.8159999999999998</v>
      </c>
      <c r="P335" s="1">
        <v>4.5830000000000002</v>
      </c>
      <c r="Q335">
        <f t="shared" si="7"/>
        <v>6.0709090909090913</v>
      </c>
    </row>
    <row r="336" spans="1:17" x14ac:dyDescent="0.35">
      <c r="A336" t="s">
        <v>97</v>
      </c>
      <c r="B336" t="s">
        <v>240</v>
      </c>
      <c r="C336" t="s">
        <v>14</v>
      </c>
      <c r="D336" t="s">
        <v>8</v>
      </c>
      <c r="E336" t="s">
        <v>9</v>
      </c>
      <c r="F336">
        <v>20.062999999999999</v>
      </c>
      <c r="G336">
        <v>20.161000000000001</v>
      </c>
      <c r="H336">
        <v>20.044</v>
      </c>
      <c r="I336">
        <v>17.835000000000001</v>
      </c>
      <c r="J336">
        <v>15.129</v>
      </c>
      <c r="K336">
        <v>12.638999999999999</v>
      </c>
      <c r="L336">
        <v>17.79</v>
      </c>
      <c r="M336">
        <v>16.18</v>
      </c>
      <c r="N336">
        <v>15.951000000000001</v>
      </c>
      <c r="O336" s="1">
        <v>16.091000000000001</v>
      </c>
      <c r="P336" s="1">
        <v>15.831</v>
      </c>
      <c r="Q336">
        <f t="shared" si="7"/>
        <v>17.06490909090909</v>
      </c>
    </row>
    <row r="337" spans="1:17" x14ac:dyDescent="0.35">
      <c r="A337" t="s">
        <v>97</v>
      </c>
      <c r="B337" t="s">
        <v>240</v>
      </c>
      <c r="C337" t="s">
        <v>14</v>
      </c>
      <c r="D337" t="s">
        <v>10</v>
      </c>
      <c r="E337" t="s">
        <v>11</v>
      </c>
      <c r="F337">
        <v>4.7569999999999997</v>
      </c>
      <c r="G337">
        <v>4.4550000000000001</v>
      </c>
      <c r="H337">
        <v>4.1420000000000003</v>
      </c>
      <c r="I337">
        <v>3.5289999999999999</v>
      </c>
      <c r="J337">
        <v>2.69</v>
      </c>
      <c r="K337">
        <v>2.6</v>
      </c>
      <c r="L337">
        <v>4.093</v>
      </c>
      <c r="M337">
        <v>3.8769999999999998</v>
      </c>
      <c r="N337">
        <v>3.4350000000000001</v>
      </c>
      <c r="O337" s="1">
        <v>3.2949999999999999</v>
      </c>
      <c r="P337" s="1">
        <v>3.3220000000000001</v>
      </c>
      <c r="Q337">
        <f t="shared" si="7"/>
        <v>3.6540909090909097</v>
      </c>
    </row>
    <row r="338" spans="1:17" x14ac:dyDescent="0.35">
      <c r="A338" t="s">
        <v>98</v>
      </c>
      <c r="B338" t="s">
        <v>233</v>
      </c>
      <c r="C338" t="s">
        <v>7</v>
      </c>
      <c r="D338" t="s">
        <v>8</v>
      </c>
      <c r="E338" t="s">
        <v>9</v>
      </c>
      <c r="F338">
        <v>5.6210000000000004</v>
      </c>
      <c r="G338">
        <v>5.0709999999999997</v>
      </c>
      <c r="H338">
        <v>4.4989999999999997</v>
      </c>
      <c r="I338">
        <v>4.3940000000000001</v>
      </c>
      <c r="J338">
        <v>3.1890000000000001</v>
      </c>
      <c r="K338">
        <v>3.7440000000000002</v>
      </c>
      <c r="L338">
        <v>4.0789999999999997</v>
      </c>
      <c r="M338">
        <v>4.1609999999999996</v>
      </c>
      <c r="N338">
        <v>3.738</v>
      </c>
      <c r="O338" s="1">
        <v>3.9460000000000002</v>
      </c>
      <c r="P338" s="1">
        <v>3.9430000000000001</v>
      </c>
      <c r="Q338">
        <f t="shared" si="7"/>
        <v>4.2168181818181818</v>
      </c>
    </row>
    <row r="339" spans="1:17" x14ac:dyDescent="0.35">
      <c r="A339" t="s">
        <v>98</v>
      </c>
      <c r="B339" t="s">
        <v>233</v>
      </c>
      <c r="C339" t="s">
        <v>7</v>
      </c>
      <c r="D339" t="s">
        <v>10</v>
      </c>
      <c r="E339" t="s">
        <v>11</v>
      </c>
      <c r="F339">
        <v>3.1459999999999999</v>
      </c>
      <c r="G339">
        <v>2.8980000000000001</v>
      </c>
      <c r="H339">
        <v>2.6669999999999998</v>
      </c>
      <c r="I339">
        <v>2.4710000000000001</v>
      </c>
      <c r="J339">
        <v>2.1360000000000001</v>
      </c>
      <c r="K339">
        <v>2</v>
      </c>
      <c r="L339">
        <v>2.3730000000000002</v>
      </c>
      <c r="M339">
        <v>2.3879999999999999</v>
      </c>
      <c r="N339">
        <v>2.2450000000000001</v>
      </c>
      <c r="O339" s="1">
        <v>2.3050000000000002</v>
      </c>
      <c r="P339" s="1">
        <v>2.44</v>
      </c>
      <c r="Q339">
        <f t="shared" si="7"/>
        <v>2.460818181818182</v>
      </c>
    </row>
    <row r="340" spans="1:17" x14ac:dyDescent="0.35">
      <c r="A340" t="s">
        <v>98</v>
      </c>
      <c r="B340" t="s">
        <v>233</v>
      </c>
      <c r="C340" t="s">
        <v>14</v>
      </c>
      <c r="D340" t="s">
        <v>8</v>
      </c>
      <c r="E340" t="s">
        <v>9</v>
      </c>
      <c r="F340">
        <v>6.9459999999999997</v>
      </c>
      <c r="G340">
        <v>5.8620000000000001</v>
      </c>
      <c r="H340">
        <v>5.7130000000000001</v>
      </c>
      <c r="I340">
        <v>4.806</v>
      </c>
      <c r="J340">
        <v>4.1479999999999997</v>
      </c>
      <c r="K340">
        <v>4.1269999999999998</v>
      </c>
      <c r="L340">
        <v>5.2690000000000001</v>
      </c>
      <c r="M340">
        <v>5.0979999999999999</v>
      </c>
      <c r="N340">
        <v>5.0940000000000003</v>
      </c>
      <c r="O340" s="1">
        <v>4.4539999999999997</v>
      </c>
      <c r="P340" s="1">
        <v>4.2619999999999996</v>
      </c>
      <c r="Q340">
        <f t="shared" si="7"/>
        <v>5.0708181818181819</v>
      </c>
    </row>
    <row r="341" spans="1:17" x14ac:dyDescent="0.35">
      <c r="A341" t="s">
        <v>98</v>
      </c>
      <c r="B341" t="s">
        <v>233</v>
      </c>
      <c r="C341" t="s">
        <v>14</v>
      </c>
      <c r="D341" t="s">
        <v>10</v>
      </c>
      <c r="E341" t="s">
        <v>11</v>
      </c>
      <c r="F341">
        <v>3.5150000000000001</v>
      </c>
      <c r="G341">
        <v>3.444</v>
      </c>
      <c r="H341">
        <v>3.169</v>
      </c>
      <c r="I341">
        <v>2.8130000000000002</v>
      </c>
      <c r="J341">
        <v>2.5350000000000001</v>
      </c>
      <c r="K341">
        <v>2.3620000000000001</v>
      </c>
      <c r="L341">
        <v>2.8490000000000002</v>
      </c>
      <c r="M341">
        <v>2.8860000000000001</v>
      </c>
      <c r="N341">
        <v>2.5920000000000001</v>
      </c>
      <c r="O341" s="1">
        <v>2.673</v>
      </c>
      <c r="P341" s="1">
        <v>2.7839999999999998</v>
      </c>
      <c r="Q341">
        <f t="shared" si="7"/>
        <v>2.8747272727272728</v>
      </c>
    </row>
    <row r="342" spans="1:17" x14ac:dyDescent="0.35">
      <c r="A342" t="s">
        <v>99</v>
      </c>
      <c r="B342" t="s">
        <v>233</v>
      </c>
      <c r="C342" t="s">
        <v>7</v>
      </c>
      <c r="D342" t="s">
        <v>8</v>
      </c>
      <c r="E342" t="s">
        <v>9</v>
      </c>
      <c r="F342">
        <v>47.670999999999999</v>
      </c>
      <c r="G342">
        <v>53.121000000000002</v>
      </c>
      <c r="H342">
        <v>54.067</v>
      </c>
      <c r="I342">
        <v>48.963999999999999</v>
      </c>
      <c r="J342">
        <v>49.030999999999999</v>
      </c>
      <c r="K342">
        <v>48.74</v>
      </c>
      <c r="L342">
        <v>53.017000000000003</v>
      </c>
      <c r="M342">
        <v>53.976999999999997</v>
      </c>
      <c r="N342">
        <v>49.750999999999998</v>
      </c>
      <c r="O342" s="1">
        <v>50.262999999999998</v>
      </c>
      <c r="P342" s="1">
        <v>50.588000000000001</v>
      </c>
      <c r="Q342">
        <f t="shared" si="7"/>
        <v>50.835454545454539</v>
      </c>
    </row>
    <row r="343" spans="1:17" x14ac:dyDescent="0.35">
      <c r="A343" t="s">
        <v>99</v>
      </c>
      <c r="B343" t="s">
        <v>233</v>
      </c>
      <c r="C343" t="s">
        <v>7</v>
      </c>
      <c r="D343" t="s">
        <v>10</v>
      </c>
      <c r="E343" t="s">
        <v>11</v>
      </c>
      <c r="F343">
        <v>11.086</v>
      </c>
      <c r="G343">
        <v>12.369</v>
      </c>
      <c r="H343">
        <v>14.492000000000001</v>
      </c>
      <c r="I343">
        <v>20.895</v>
      </c>
      <c r="J343">
        <v>18.015000000000001</v>
      </c>
      <c r="K343">
        <v>17.606000000000002</v>
      </c>
      <c r="L343">
        <v>19.091999999999999</v>
      </c>
      <c r="M343">
        <v>20.298999999999999</v>
      </c>
      <c r="N343">
        <v>19.443000000000001</v>
      </c>
      <c r="O343" s="1">
        <v>19.466000000000001</v>
      </c>
      <c r="P343" s="1">
        <v>19.484000000000002</v>
      </c>
      <c r="Q343">
        <f t="shared" si="7"/>
        <v>17.477</v>
      </c>
    </row>
    <row r="344" spans="1:17" x14ac:dyDescent="0.35">
      <c r="A344" t="s">
        <v>99</v>
      </c>
      <c r="B344" t="s">
        <v>233</v>
      </c>
      <c r="C344" t="s">
        <v>14</v>
      </c>
      <c r="D344" t="s">
        <v>8</v>
      </c>
      <c r="E344" t="s">
        <v>9</v>
      </c>
      <c r="F344">
        <v>23.422000000000001</v>
      </c>
      <c r="G344">
        <v>25.983000000000001</v>
      </c>
      <c r="H344">
        <v>31.135999999999999</v>
      </c>
      <c r="I344">
        <v>31.798999999999999</v>
      </c>
      <c r="J344">
        <v>36.676000000000002</v>
      </c>
      <c r="K344">
        <v>34.524999999999999</v>
      </c>
      <c r="L344">
        <v>39.845999999999997</v>
      </c>
      <c r="M344">
        <v>41.531999999999996</v>
      </c>
      <c r="N344">
        <v>40.094999999999999</v>
      </c>
      <c r="O344" s="1">
        <v>39.659999999999997</v>
      </c>
      <c r="P344" s="1">
        <v>39.402000000000001</v>
      </c>
      <c r="Q344">
        <f t="shared" ref="Q344:Q386" si="8">AVERAGE(F344:P344)</f>
        <v>34.915999999999997</v>
      </c>
    </row>
    <row r="345" spans="1:17" x14ac:dyDescent="0.35">
      <c r="A345" t="s">
        <v>99</v>
      </c>
      <c r="B345" t="s">
        <v>233</v>
      </c>
      <c r="C345" t="s">
        <v>14</v>
      </c>
      <c r="D345" t="s">
        <v>10</v>
      </c>
      <c r="E345" t="s">
        <v>11</v>
      </c>
      <c r="F345">
        <v>5.8570000000000002</v>
      </c>
      <c r="G345">
        <v>6.5049999999999999</v>
      </c>
      <c r="H345">
        <v>8.1890000000000001</v>
      </c>
      <c r="I345">
        <v>11.632999999999999</v>
      </c>
      <c r="J345">
        <v>12.24</v>
      </c>
      <c r="K345">
        <v>11.112</v>
      </c>
      <c r="L345">
        <v>13.369</v>
      </c>
      <c r="M345">
        <v>13.898</v>
      </c>
      <c r="N345">
        <v>13.273999999999999</v>
      </c>
      <c r="O345" s="1">
        <v>13.09</v>
      </c>
      <c r="P345" s="1">
        <v>12.978999999999999</v>
      </c>
      <c r="Q345">
        <f t="shared" si="8"/>
        <v>11.104181818181818</v>
      </c>
    </row>
    <row r="346" spans="1:17" x14ac:dyDescent="0.35">
      <c r="A346" t="s">
        <v>100</v>
      </c>
      <c r="B346" t="s">
        <v>233</v>
      </c>
      <c r="C346" t="s">
        <v>7</v>
      </c>
      <c r="D346" t="s">
        <v>8</v>
      </c>
      <c r="E346" t="s">
        <v>9</v>
      </c>
      <c r="F346">
        <v>4.1280000000000001</v>
      </c>
      <c r="G346">
        <v>4.0129999999999999</v>
      </c>
      <c r="H346">
        <v>4.0270000000000001</v>
      </c>
      <c r="I346">
        <v>3.9729999999999999</v>
      </c>
      <c r="J346">
        <v>4.0119999999999996</v>
      </c>
      <c r="K346">
        <v>4.0620000000000003</v>
      </c>
      <c r="L346">
        <v>4.1689999999999996</v>
      </c>
      <c r="M346">
        <v>5.0919999999999996</v>
      </c>
      <c r="N346">
        <v>4.9749999999999996</v>
      </c>
      <c r="O346" s="1">
        <v>4.5439999999999996</v>
      </c>
      <c r="P346" s="1">
        <v>4.3369999999999997</v>
      </c>
      <c r="Q346">
        <f t="shared" si="8"/>
        <v>4.3029090909090906</v>
      </c>
    </row>
    <row r="347" spans="1:17" x14ac:dyDescent="0.35">
      <c r="A347" t="s">
        <v>100</v>
      </c>
      <c r="B347" t="s">
        <v>233</v>
      </c>
      <c r="C347" t="s">
        <v>7</v>
      </c>
      <c r="D347" t="s">
        <v>10</v>
      </c>
      <c r="E347" t="s">
        <v>11</v>
      </c>
      <c r="F347">
        <v>5.8810000000000002</v>
      </c>
      <c r="G347">
        <v>5.6970000000000001</v>
      </c>
      <c r="H347">
        <v>5.6980000000000004</v>
      </c>
      <c r="I347">
        <v>5.5940000000000003</v>
      </c>
      <c r="J347">
        <v>5.5330000000000004</v>
      </c>
      <c r="K347">
        <v>5.4740000000000002</v>
      </c>
      <c r="L347">
        <v>5.5</v>
      </c>
      <c r="M347">
        <v>6.2949999999999999</v>
      </c>
      <c r="N347">
        <v>5.548</v>
      </c>
      <c r="O347" s="1">
        <v>5.367</v>
      </c>
      <c r="P347" s="1">
        <v>5.3109999999999999</v>
      </c>
      <c r="Q347">
        <f t="shared" si="8"/>
        <v>5.6270909090909091</v>
      </c>
    </row>
    <row r="348" spans="1:17" x14ac:dyDescent="0.35">
      <c r="A348" t="s">
        <v>100</v>
      </c>
      <c r="B348" t="s">
        <v>233</v>
      </c>
      <c r="C348" t="s">
        <v>14</v>
      </c>
      <c r="D348" t="s">
        <v>8</v>
      </c>
      <c r="E348" t="s">
        <v>9</v>
      </c>
      <c r="F348">
        <v>3.5830000000000002</v>
      </c>
      <c r="G348">
        <v>3.5409999999999999</v>
      </c>
      <c r="H348">
        <v>3.6139999999999999</v>
      </c>
      <c r="I348">
        <v>3.6280000000000001</v>
      </c>
      <c r="J348">
        <v>3.5979999999999999</v>
      </c>
      <c r="K348">
        <v>3.57</v>
      </c>
      <c r="L348">
        <v>3.4460000000000002</v>
      </c>
      <c r="M348">
        <v>3.4569999999999999</v>
      </c>
      <c r="N348">
        <v>2.8809999999999998</v>
      </c>
      <c r="O348" s="1">
        <v>2.9049999999999998</v>
      </c>
      <c r="P348" s="1">
        <v>2.9870000000000001</v>
      </c>
      <c r="Q348">
        <f t="shared" si="8"/>
        <v>3.3827272727272728</v>
      </c>
    </row>
    <row r="349" spans="1:17" x14ac:dyDescent="0.35">
      <c r="A349" t="s">
        <v>100</v>
      </c>
      <c r="B349" t="s">
        <v>233</v>
      </c>
      <c r="C349" t="s">
        <v>14</v>
      </c>
      <c r="D349" t="s">
        <v>10</v>
      </c>
      <c r="E349" t="s">
        <v>11</v>
      </c>
      <c r="F349">
        <v>4.5979999999999999</v>
      </c>
      <c r="G349">
        <v>4.4950000000000001</v>
      </c>
      <c r="H349">
        <v>4.54</v>
      </c>
      <c r="I349">
        <v>4.5010000000000003</v>
      </c>
      <c r="J349">
        <v>4.4409999999999998</v>
      </c>
      <c r="K349">
        <v>4.38</v>
      </c>
      <c r="L349">
        <v>4.5590000000000002</v>
      </c>
      <c r="M349">
        <v>5.19</v>
      </c>
      <c r="N349">
        <v>4.444</v>
      </c>
      <c r="O349" s="1">
        <v>4.24</v>
      </c>
      <c r="P349" s="1">
        <v>4.16</v>
      </c>
      <c r="Q349">
        <f t="shared" si="8"/>
        <v>4.5043636363636361</v>
      </c>
    </row>
    <row r="350" spans="1:17" x14ac:dyDescent="0.35">
      <c r="A350" t="s">
        <v>101</v>
      </c>
      <c r="B350" t="s">
        <v>230</v>
      </c>
      <c r="C350" t="s">
        <v>7</v>
      </c>
      <c r="D350" t="s">
        <v>8</v>
      </c>
      <c r="E350" t="s">
        <v>9</v>
      </c>
      <c r="F350">
        <v>7.3040000000000003</v>
      </c>
      <c r="G350">
        <v>7.3410000000000002</v>
      </c>
      <c r="H350">
        <v>7.3710000000000004</v>
      </c>
      <c r="I350">
        <v>9.3789999999999996</v>
      </c>
      <c r="J350">
        <v>11.284000000000001</v>
      </c>
      <c r="K350">
        <v>13.167</v>
      </c>
      <c r="L350">
        <v>15.919</v>
      </c>
      <c r="M350">
        <v>16.146999999999998</v>
      </c>
      <c r="N350">
        <v>16.172000000000001</v>
      </c>
      <c r="O350" s="1">
        <v>16.178000000000001</v>
      </c>
      <c r="P350" s="1">
        <v>16.111999999999998</v>
      </c>
      <c r="Q350">
        <f t="shared" si="8"/>
        <v>12.397636363636364</v>
      </c>
    </row>
    <row r="351" spans="1:17" x14ac:dyDescent="0.35">
      <c r="A351" t="s">
        <v>101</v>
      </c>
      <c r="B351" t="s">
        <v>230</v>
      </c>
      <c r="C351" t="s">
        <v>7</v>
      </c>
      <c r="D351" t="s">
        <v>10</v>
      </c>
      <c r="E351" t="s">
        <v>11</v>
      </c>
      <c r="F351">
        <v>1.778</v>
      </c>
      <c r="G351">
        <v>1.7829999999999999</v>
      </c>
      <c r="H351">
        <v>1.7869999999999999</v>
      </c>
      <c r="I351">
        <v>2.331</v>
      </c>
      <c r="J351">
        <v>2.831</v>
      </c>
      <c r="K351">
        <v>3.32</v>
      </c>
      <c r="L351">
        <v>4.3070000000000004</v>
      </c>
      <c r="M351">
        <v>5.4580000000000002</v>
      </c>
      <c r="N351">
        <v>5.47</v>
      </c>
      <c r="O351" s="1">
        <v>5.3769999999999998</v>
      </c>
      <c r="P351" s="1">
        <v>5.3029999999999999</v>
      </c>
      <c r="Q351">
        <f t="shared" si="8"/>
        <v>3.6131818181818178</v>
      </c>
    </row>
    <row r="352" spans="1:17" x14ac:dyDescent="0.35">
      <c r="A352" t="s">
        <v>101</v>
      </c>
      <c r="B352" t="s">
        <v>230</v>
      </c>
      <c r="C352" t="s">
        <v>14</v>
      </c>
      <c r="D352" t="s">
        <v>8</v>
      </c>
      <c r="E352" t="s">
        <v>9</v>
      </c>
      <c r="F352">
        <v>7.335</v>
      </c>
      <c r="G352">
        <v>7.3639999999999999</v>
      </c>
      <c r="H352">
        <v>7.3780000000000001</v>
      </c>
      <c r="I352">
        <v>8.8770000000000007</v>
      </c>
      <c r="J352">
        <v>10.281000000000001</v>
      </c>
      <c r="K352">
        <v>11.672000000000001</v>
      </c>
      <c r="L352">
        <v>10.696999999999999</v>
      </c>
      <c r="M352">
        <v>7.9359999999999999</v>
      </c>
      <c r="N352">
        <v>8.0749999999999993</v>
      </c>
      <c r="O352" s="1">
        <v>8.4459999999999997</v>
      </c>
      <c r="P352" s="1">
        <v>8.6440000000000001</v>
      </c>
      <c r="Q352">
        <f t="shared" si="8"/>
        <v>8.791363636363636</v>
      </c>
    </row>
    <row r="353" spans="1:17" x14ac:dyDescent="0.35">
      <c r="A353" t="s">
        <v>101</v>
      </c>
      <c r="B353" t="s">
        <v>230</v>
      </c>
      <c r="C353" t="s">
        <v>14</v>
      </c>
      <c r="D353" t="s">
        <v>10</v>
      </c>
      <c r="E353" t="s">
        <v>11</v>
      </c>
      <c r="F353">
        <v>1.345</v>
      </c>
      <c r="G353">
        <v>1.3480000000000001</v>
      </c>
      <c r="H353">
        <v>1.347</v>
      </c>
      <c r="I353">
        <v>1.9890000000000001</v>
      </c>
      <c r="J353">
        <v>2.585</v>
      </c>
      <c r="K353">
        <v>3.165</v>
      </c>
      <c r="L353">
        <v>3.294</v>
      </c>
      <c r="M353">
        <v>2.9350000000000001</v>
      </c>
      <c r="N353">
        <v>2.8149999999999999</v>
      </c>
      <c r="O353" s="1">
        <v>2.6960000000000002</v>
      </c>
      <c r="P353" s="1">
        <v>2.609</v>
      </c>
      <c r="Q353">
        <f t="shared" si="8"/>
        <v>2.3752727272727272</v>
      </c>
    </row>
    <row r="354" spans="1:17" x14ac:dyDescent="0.35">
      <c r="A354" t="s">
        <v>102</v>
      </c>
      <c r="B354" t="s">
        <v>233</v>
      </c>
      <c r="C354" t="s">
        <v>7</v>
      </c>
      <c r="D354" t="s">
        <v>8</v>
      </c>
      <c r="E354" t="s">
        <v>9</v>
      </c>
      <c r="F354">
        <v>7.3449999999999998</v>
      </c>
      <c r="G354">
        <v>7.5720000000000001</v>
      </c>
      <c r="H354">
        <v>7.8040000000000003</v>
      </c>
      <c r="I354">
        <v>7.742</v>
      </c>
      <c r="J354">
        <v>7.5110000000000001</v>
      </c>
      <c r="K354">
        <v>7.3220000000000001</v>
      </c>
      <c r="L354">
        <v>8.6720000000000006</v>
      </c>
      <c r="M354">
        <v>8.4969999999999999</v>
      </c>
      <c r="N354">
        <v>7.9720000000000004</v>
      </c>
      <c r="O354" s="1">
        <v>7.8789999999999996</v>
      </c>
      <c r="P354" s="1">
        <v>7.77</v>
      </c>
      <c r="Q354">
        <f t="shared" si="8"/>
        <v>7.8259999999999996</v>
      </c>
    </row>
    <row r="355" spans="1:17" x14ac:dyDescent="0.35">
      <c r="A355" t="s">
        <v>102</v>
      </c>
      <c r="B355" t="s">
        <v>233</v>
      </c>
      <c r="C355" t="s">
        <v>7</v>
      </c>
      <c r="D355" t="s">
        <v>10</v>
      </c>
      <c r="E355" t="s">
        <v>11</v>
      </c>
      <c r="F355">
        <v>1.9890000000000001</v>
      </c>
      <c r="G355">
        <v>2.0129999999999999</v>
      </c>
      <c r="H355">
        <v>2.0339999999999998</v>
      </c>
      <c r="I355">
        <v>2.0059999999999998</v>
      </c>
      <c r="J355">
        <v>1.966</v>
      </c>
      <c r="K355">
        <v>2.0179999999999998</v>
      </c>
      <c r="L355">
        <v>2.12</v>
      </c>
      <c r="M355">
        <v>2.3239999999999998</v>
      </c>
      <c r="N355">
        <v>2.2759999999999998</v>
      </c>
      <c r="O355" s="1">
        <v>2.2349999999999999</v>
      </c>
      <c r="P355" s="1">
        <v>2.2109999999999999</v>
      </c>
      <c r="Q355">
        <f t="shared" si="8"/>
        <v>2.1083636363636362</v>
      </c>
    </row>
    <row r="356" spans="1:17" x14ac:dyDescent="0.35">
      <c r="A356" t="s">
        <v>102</v>
      </c>
      <c r="B356" t="s">
        <v>233</v>
      </c>
      <c r="C356" t="s">
        <v>14</v>
      </c>
      <c r="D356" t="s">
        <v>8</v>
      </c>
      <c r="E356" t="s">
        <v>9</v>
      </c>
      <c r="F356">
        <v>6.2809999999999997</v>
      </c>
      <c r="G356">
        <v>6.3490000000000002</v>
      </c>
      <c r="H356">
        <v>6.4969999999999999</v>
      </c>
      <c r="I356">
        <v>6.1859999999999999</v>
      </c>
      <c r="J356">
        <v>6.2839999999999998</v>
      </c>
      <c r="K356">
        <v>5.9560000000000004</v>
      </c>
      <c r="L356">
        <v>7.14</v>
      </c>
      <c r="M356">
        <v>6.9909999999999997</v>
      </c>
      <c r="N356">
        <v>6.407</v>
      </c>
      <c r="O356" s="1">
        <v>6.34</v>
      </c>
      <c r="P356" s="1">
        <v>6.27</v>
      </c>
      <c r="Q356">
        <f t="shared" si="8"/>
        <v>6.4273636363636362</v>
      </c>
    </row>
    <row r="357" spans="1:17" x14ac:dyDescent="0.35">
      <c r="A357" t="s">
        <v>102</v>
      </c>
      <c r="B357" t="s">
        <v>233</v>
      </c>
      <c r="C357" t="s">
        <v>14</v>
      </c>
      <c r="D357" t="s">
        <v>10</v>
      </c>
      <c r="E357" t="s">
        <v>11</v>
      </c>
      <c r="F357">
        <v>2.1579999999999999</v>
      </c>
      <c r="G357">
        <v>2.1419999999999999</v>
      </c>
      <c r="H357">
        <v>2.141</v>
      </c>
      <c r="I357">
        <v>2.0830000000000002</v>
      </c>
      <c r="J357">
        <v>2.06</v>
      </c>
      <c r="K357">
        <v>2.1120000000000001</v>
      </c>
      <c r="L357">
        <v>2.3580000000000001</v>
      </c>
      <c r="M357">
        <v>2.5190000000000001</v>
      </c>
      <c r="N357">
        <v>2.39</v>
      </c>
      <c r="O357" s="1">
        <v>2.339</v>
      </c>
      <c r="P357" s="1">
        <v>2.3010000000000002</v>
      </c>
      <c r="Q357">
        <f t="shared" si="8"/>
        <v>2.236636363636364</v>
      </c>
    </row>
    <row r="358" spans="1:17" x14ac:dyDescent="0.35">
      <c r="A358" t="s">
        <v>103</v>
      </c>
      <c r="B358" t="s">
        <v>233</v>
      </c>
      <c r="C358" t="s">
        <v>7</v>
      </c>
      <c r="D358" t="s">
        <v>8</v>
      </c>
      <c r="E358" t="s">
        <v>9</v>
      </c>
      <c r="F358">
        <v>7.976</v>
      </c>
      <c r="G358">
        <v>9.9280000000000008</v>
      </c>
      <c r="H358">
        <v>10.055</v>
      </c>
      <c r="I358">
        <v>9.5210000000000008</v>
      </c>
      <c r="J358">
        <v>9.9139999999999997</v>
      </c>
      <c r="K358">
        <v>9.5410000000000004</v>
      </c>
      <c r="L358">
        <v>9.6259999999999994</v>
      </c>
      <c r="M358">
        <v>7.3540000000000001</v>
      </c>
      <c r="N358">
        <v>6.1660000000000004</v>
      </c>
      <c r="O358" s="1">
        <v>4.5789999999999997</v>
      </c>
      <c r="P358" s="1">
        <v>4.9260000000000002</v>
      </c>
      <c r="Q358">
        <f t="shared" si="8"/>
        <v>8.1441818181818189</v>
      </c>
    </row>
    <row r="359" spans="1:17" x14ac:dyDescent="0.35">
      <c r="A359" t="s">
        <v>103</v>
      </c>
      <c r="B359" t="s">
        <v>233</v>
      </c>
      <c r="C359" t="s">
        <v>7</v>
      </c>
      <c r="D359" t="s">
        <v>10</v>
      </c>
      <c r="E359" t="s">
        <v>11</v>
      </c>
      <c r="F359">
        <v>2.4900000000000002</v>
      </c>
      <c r="G359">
        <v>2.8650000000000002</v>
      </c>
      <c r="H359">
        <v>2.9239999999999999</v>
      </c>
      <c r="I359">
        <v>2.9359999999999999</v>
      </c>
      <c r="J359">
        <v>3.149</v>
      </c>
      <c r="K359">
        <v>3.1110000000000002</v>
      </c>
      <c r="L359">
        <v>3.5760000000000001</v>
      </c>
      <c r="M359">
        <v>3.476</v>
      </c>
      <c r="N359">
        <v>2.8119999999999998</v>
      </c>
      <c r="O359" s="1">
        <v>2.5609999999999999</v>
      </c>
      <c r="P359" s="1">
        <v>2.63</v>
      </c>
      <c r="Q359">
        <f t="shared" si="8"/>
        <v>2.9572727272727275</v>
      </c>
    </row>
    <row r="360" spans="1:17" x14ac:dyDescent="0.35">
      <c r="A360" t="s">
        <v>103</v>
      </c>
      <c r="B360" t="s">
        <v>233</v>
      </c>
      <c r="C360" t="s">
        <v>14</v>
      </c>
      <c r="D360" t="s">
        <v>8</v>
      </c>
      <c r="E360" t="s">
        <v>9</v>
      </c>
      <c r="F360">
        <v>9.2669999999999995</v>
      </c>
      <c r="G360">
        <v>9.8930000000000007</v>
      </c>
      <c r="H360">
        <v>10.27</v>
      </c>
      <c r="I360">
        <v>10.063000000000001</v>
      </c>
      <c r="J360">
        <v>10.332000000000001</v>
      </c>
      <c r="K360">
        <v>10.186</v>
      </c>
      <c r="L360">
        <v>10.741</v>
      </c>
      <c r="M360">
        <v>8.9109999999999996</v>
      </c>
      <c r="N360">
        <v>7.234</v>
      </c>
      <c r="O360" s="1">
        <v>5.5990000000000002</v>
      </c>
      <c r="P360" s="1">
        <v>6.0469999999999997</v>
      </c>
      <c r="Q360">
        <f t="shared" si="8"/>
        <v>8.9584545454545452</v>
      </c>
    </row>
    <row r="361" spans="1:17" x14ac:dyDescent="0.35">
      <c r="A361" t="s">
        <v>103</v>
      </c>
      <c r="B361" t="s">
        <v>233</v>
      </c>
      <c r="C361" t="s">
        <v>14</v>
      </c>
      <c r="D361" t="s">
        <v>10</v>
      </c>
      <c r="E361" t="s">
        <v>11</v>
      </c>
      <c r="F361">
        <v>2.8279999999999998</v>
      </c>
      <c r="G361">
        <v>3.234</v>
      </c>
      <c r="H361">
        <v>3.36</v>
      </c>
      <c r="I361">
        <v>3.4319999999999999</v>
      </c>
      <c r="J361">
        <v>3.601</v>
      </c>
      <c r="K361">
        <v>3.556</v>
      </c>
      <c r="L361">
        <v>3.5750000000000002</v>
      </c>
      <c r="M361">
        <v>3.3279999999999998</v>
      </c>
      <c r="N361">
        <v>2.5289999999999999</v>
      </c>
      <c r="O361" s="1">
        <v>2.5299999999999998</v>
      </c>
      <c r="P361" s="1">
        <v>2.69</v>
      </c>
      <c r="Q361">
        <f t="shared" si="8"/>
        <v>3.1511818181818181</v>
      </c>
    </row>
    <row r="362" spans="1:17" x14ac:dyDescent="0.35">
      <c r="A362" t="s">
        <v>104</v>
      </c>
      <c r="B362" t="s">
        <v>233</v>
      </c>
      <c r="C362" t="s">
        <v>7</v>
      </c>
      <c r="D362" t="s">
        <v>8</v>
      </c>
      <c r="E362" t="s">
        <v>9</v>
      </c>
      <c r="F362">
        <v>17.585000000000001</v>
      </c>
      <c r="G362">
        <v>20.936</v>
      </c>
      <c r="H362">
        <v>29.574000000000002</v>
      </c>
      <c r="I362">
        <v>29.675999999999998</v>
      </c>
      <c r="J362">
        <v>29.791</v>
      </c>
      <c r="K362">
        <v>29.895</v>
      </c>
      <c r="L362">
        <v>36.29</v>
      </c>
      <c r="M362">
        <v>33.835999999999999</v>
      </c>
      <c r="N362">
        <v>29.51</v>
      </c>
      <c r="O362" s="1">
        <v>28.885000000000002</v>
      </c>
      <c r="P362" s="1">
        <v>28.696000000000002</v>
      </c>
      <c r="Q362">
        <f t="shared" si="8"/>
        <v>28.606727272727269</v>
      </c>
    </row>
    <row r="363" spans="1:17" x14ac:dyDescent="0.35">
      <c r="A363" t="s">
        <v>104</v>
      </c>
      <c r="B363" t="s">
        <v>233</v>
      </c>
      <c r="C363" t="s">
        <v>7</v>
      </c>
      <c r="D363" t="s">
        <v>10</v>
      </c>
      <c r="E363" t="s">
        <v>11</v>
      </c>
      <c r="F363">
        <v>5.1120000000000001</v>
      </c>
      <c r="G363">
        <v>3.774</v>
      </c>
      <c r="H363">
        <v>4.4080000000000004</v>
      </c>
      <c r="I363">
        <v>4.4800000000000004</v>
      </c>
      <c r="J363">
        <v>4.5229999999999997</v>
      </c>
      <c r="K363">
        <v>4.5999999999999996</v>
      </c>
      <c r="L363">
        <v>6.9420000000000002</v>
      </c>
      <c r="M363">
        <v>5.9859999999999998</v>
      </c>
      <c r="N363">
        <v>4.7050000000000001</v>
      </c>
      <c r="O363" s="1">
        <v>4.4909999999999997</v>
      </c>
      <c r="P363" s="1">
        <v>4.3250000000000002</v>
      </c>
      <c r="Q363">
        <f t="shared" si="8"/>
        <v>4.8496363636363631</v>
      </c>
    </row>
    <row r="364" spans="1:17" x14ac:dyDescent="0.35">
      <c r="A364" t="s">
        <v>104</v>
      </c>
      <c r="B364" t="s">
        <v>233</v>
      </c>
      <c r="C364" t="s">
        <v>14</v>
      </c>
      <c r="D364" t="s">
        <v>8</v>
      </c>
      <c r="E364" t="s">
        <v>9</v>
      </c>
      <c r="F364">
        <v>14.43</v>
      </c>
      <c r="G364">
        <v>14.13</v>
      </c>
      <c r="H364">
        <v>9.1479999999999997</v>
      </c>
      <c r="I364">
        <v>9.1449999999999996</v>
      </c>
      <c r="J364">
        <v>9.2390000000000008</v>
      </c>
      <c r="K364">
        <v>9.2940000000000005</v>
      </c>
      <c r="L364">
        <v>11.627000000000001</v>
      </c>
      <c r="M364">
        <v>10.856999999999999</v>
      </c>
      <c r="N364">
        <v>9.4309999999999992</v>
      </c>
      <c r="O364" s="1">
        <v>8.8789999999999996</v>
      </c>
      <c r="P364" s="1">
        <v>8.6790000000000003</v>
      </c>
      <c r="Q364">
        <f t="shared" si="8"/>
        <v>10.441727272727272</v>
      </c>
    </row>
    <row r="365" spans="1:17" x14ac:dyDescent="0.35">
      <c r="A365" t="s">
        <v>104</v>
      </c>
      <c r="B365" t="s">
        <v>233</v>
      </c>
      <c r="C365" t="s">
        <v>14</v>
      </c>
      <c r="D365" t="s">
        <v>10</v>
      </c>
      <c r="E365" t="s">
        <v>11</v>
      </c>
      <c r="F365">
        <v>1.099</v>
      </c>
      <c r="G365">
        <v>0.68200000000000005</v>
      </c>
      <c r="H365">
        <v>0.55300000000000005</v>
      </c>
      <c r="I365">
        <v>0.56999999999999995</v>
      </c>
      <c r="J365">
        <v>0.57499999999999996</v>
      </c>
      <c r="K365">
        <v>0.59299999999999997</v>
      </c>
      <c r="L365">
        <v>1.385</v>
      </c>
      <c r="M365">
        <v>1.0860000000000001</v>
      </c>
      <c r="N365">
        <v>0.59299999999999997</v>
      </c>
      <c r="O365" s="1">
        <v>0.54500000000000004</v>
      </c>
      <c r="P365" s="1">
        <v>0.496</v>
      </c>
      <c r="Q365">
        <f t="shared" si="8"/>
        <v>0.74336363636363634</v>
      </c>
    </row>
    <row r="366" spans="1:17" x14ac:dyDescent="0.35">
      <c r="A366" t="s">
        <v>105</v>
      </c>
      <c r="B366" t="s">
        <v>233</v>
      </c>
      <c r="C366" t="s">
        <v>7</v>
      </c>
      <c r="D366" t="s">
        <v>8</v>
      </c>
      <c r="E366" t="s">
        <v>9</v>
      </c>
      <c r="F366">
        <v>7.6790000000000003</v>
      </c>
      <c r="G366">
        <v>8.0050000000000008</v>
      </c>
      <c r="H366">
        <v>8.5150000000000006</v>
      </c>
      <c r="I366">
        <v>9.1020000000000003</v>
      </c>
      <c r="J366">
        <v>9.343</v>
      </c>
      <c r="K366">
        <v>10.329000000000001</v>
      </c>
      <c r="L366">
        <v>9.9420000000000002</v>
      </c>
      <c r="M366">
        <v>8.9109999999999996</v>
      </c>
      <c r="N366">
        <v>9.1989999999999998</v>
      </c>
      <c r="O366" s="1">
        <v>9.4369999999999994</v>
      </c>
      <c r="P366" s="1">
        <v>9.6020000000000003</v>
      </c>
      <c r="Q366">
        <f t="shared" si="8"/>
        <v>9.0967272727272732</v>
      </c>
    </row>
    <row r="367" spans="1:17" x14ac:dyDescent="0.35">
      <c r="A367" t="s">
        <v>105</v>
      </c>
      <c r="B367" t="s">
        <v>233</v>
      </c>
      <c r="C367" t="s">
        <v>7</v>
      </c>
      <c r="D367" t="s">
        <v>10</v>
      </c>
      <c r="E367" t="s">
        <v>11</v>
      </c>
      <c r="F367">
        <v>2.4220000000000002</v>
      </c>
      <c r="G367">
        <v>2.524</v>
      </c>
      <c r="H367">
        <v>2.6749999999999998</v>
      </c>
      <c r="I367">
        <v>2.8250000000000002</v>
      </c>
      <c r="J367">
        <v>2.907</v>
      </c>
      <c r="K367">
        <v>3.5329999999999999</v>
      </c>
      <c r="L367">
        <v>4.1079999999999997</v>
      </c>
      <c r="M367">
        <v>3.5259999999999998</v>
      </c>
      <c r="N367">
        <v>3.48</v>
      </c>
      <c r="O367" s="1">
        <v>3.484</v>
      </c>
      <c r="P367" s="1">
        <v>3.4889999999999999</v>
      </c>
      <c r="Q367">
        <f t="shared" si="8"/>
        <v>3.1793636363636364</v>
      </c>
    </row>
    <row r="368" spans="1:17" x14ac:dyDescent="0.35">
      <c r="A368" t="s">
        <v>105</v>
      </c>
      <c r="B368" t="s">
        <v>233</v>
      </c>
      <c r="C368" t="s">
        <v>14</v>
      </c>
      <c r="D368" t="s">
        <v>8</v>
      </c>
      <c r="E368" t="s">
        <v>9</v>
      </c>
      <c r="F368">
        <v>5.0970000000000004</v>
      </c>
      <c r="G368">
        <v>5.3029999999999999</v>
      </c>
      <c r="H368">
        <v>5.5460000000000003</v>
      </c>
      <c r="I368">
        <v>5.8120000000000003</v>
      </c>
      <c r="J368">
        <v>5.9749999999999996</v>
      </c>
      <c r="K368">
        <v>8.1270000000000007</v>
      </c>
      <c r="L368">
        <v>7.4969999999999999</v>
      </c>
      <c r="M368">
        <v>7.8230000000000004</v>
      </c>
      <c r="N368">
        <v>7.5860000000000003</v>
      </c>
      <c r="O368" s="1">
        <v>7.556</v>
      </c>
      <c r="P368" s="1">
        <v>7.5609999999999999</v>
      </c>
      <c r="Q368">
        <f t="shared" si="8"/>
        <v>6.7166363636363648</v>
      </c>
    </row>
    <row r="369" spans="1:17" x14ac:dyDescent="0.35">
      <c r="A369" t="s">
        <v>105</v>
      </c>
      <c r="B369" t="s">
        <v>233</v>
      </c>
      <c r="C369" t="s">
        <v>14</v>
      </c>
      <c r="D369" t="s">
        <v>10</v>
      </c>
      <c r="E369" t="s">
        <v>11</v>
      </c>
      <c r="F369">
        <v>2.516</v>
      </c>
      <c r="G369">
        <v>2.617</v>
      </c>
      <c r="H369">
        <v>2.726</v>
      </c>
      <c r="I369">
        <v>2.8220000000000001</v>
      </c>
      <c r="J369">
        <v>2.9079999999999999</v>
      </c>
      <c r="K369">
        <v>3.181</v>
      </c>
      <c r="L369">
        <v>3.6509999999999998</v>
      </c>
      <c r="M369">
        <v>3.0950000000000002</v>
      </c>
      <c r="N369">
        <v>3.024</v>
      </c>
      <c r="O369" s="1">
        <v>3.056</v>
      </c>
      <c r="P369" s="1">
        <v>3.069</v>
      </c>
      <c r="Q369">
        <f t="shared" si="8"/>
        <v>2.9695454545454543</v>
      </c>
    </row>
    <row r="370" spans="1:17" x14ac:dyDescent="0.35">
      <c r="A370" t="s">
        <v>106</v>
      </c>
      <c r="B370" t="s">
        <v>233</v>
      </c>
      <c r="C370" t="s">
        <v>7</v>
      </c>
      <c r="D370" t="s">
        <v>8</v>
      </c>
      <c r="E370" t="s">
        <v>9</v>
      </c>
      <c r="F370">
        <v>3.552</v>
      </c>
      <c r="G370">
        <v>4.1070000000000002</v>
      </c>
      <c r="H370">
        <v>4.6790000000000003</v>
      </c>
      <c r="I370">
        <v>5.258</v>
      </c>
      <c r="J370">
        <v>5.34</v>
      </c>
      <c r="K370">
        <v>5.4320000000000004</v>
      </c>
      <c r="L370">
        <v>6.3090000000000002</v>
      </c>
      <c r="M370">
        <v>6.1420000000000003</v>
      </c>
      <c r="N370">
        <v>5.8159999999999998</v>
      </c>
      <c r="O370" s="1">
        <v>5.7910000000000004</v>
      </c>
      <c r="P370" s="1">
        <v>5.806</v>
      </c>
      <c r="Q370">
        <f t="shared" si="8"/>
        <v>5.2938181818181818</v>
      </c>
    </row>
    <row r="371" spans="1:17" x14ac:dyDescent="0.35">
      <c r="A371" t="s">
        <v>106</v>
      </c>
      <c r="B371" t="s">
        <v>233</v>
      </c>
      <c r="C371" t="s">
        <v>7</v>
      </c>
      <c r="D371" t="s">
        <v>10</v>
      </c>
      <c r="E371" t="s">
        <v>11</v>
      </c>
      <c r="F371">
        <v>1.1040000000000001</v>
      </c>
      <c r="G371">
        <v>1.339</v>
      </c>
      <c r="H371">
        <v>1.589</v>
      </c>
      <c r="I371">
        <v>1.843</v>
      </c>
      <c r="J371">
        <v>1.8939999999999999</v>
      </c>
      <c r="K371">
        <v>1.958</v>
      </c>
      <c r="L371">
        <v>2.0990000000000002</v>
      </c>
      <c r="M371">
        <v>2.601</v>
      </c>
      <c r="N371">
        <v>2.3769999999999998</v>
      </c>
      <c r="O371" s="1">
        <v>2.3679999999999999</v>
      </c>
      <c r="P371" s="1">
        <v>2.3730000000000002</v>
      </c>
      <c r="Q371">
        <f t="shared" si="8"/>
        <v>1.9586363636363635</v>
      </c>
    </row>
    <row r="372" spans="1:17" x14ac:dyDescent="0.35">
      <c r="A372" t="s">
        <v>106</v>
      </c>
      <c r="B372" t="s">
        <v>233</v>
      </c>
      <c r="C372" t="s">
        <v>14</v>
      </c>
      <c r="D372" t="s">
        <v>8</v>
      </c>
      <c r="E372" t="s">
        <v>9</v>
      </c>
      <c r="F372">
        <v>4.2859999999999996</v>
      </c>
      <c r="G372">
        <v>4.9489999999999998</v>
      </c>
      <c r="H372">
        <v>5.6230000000000002</v>
      </c>
      <c r="I372">
        <v>6.3</v>
      </c>
      <c r="J372">
        <v>6.3630000000000004</v>
      </c>
      <c r="K372">
        <v>6.44</v>
      </c>
      <c r="L372">
        <v>7.1790000000000003</v>
      </c>
      <c r="M372">
        <v>7.1120000000000001</v>
      </c>
      <c r="N372">
        <v>6.7960000000000003</v>
      </c>
      <c r="O372" s="1">
        <v>6.7750000000000004</v>
      </c>
      <c r="P372" s="1">
        <v>6.8250000000000002</v>
      </c>
      <c r="Q372">
        <f t="shared" si="8"/>
        <v>6.2407272727272725</v>
      </c>
    </row>
    <row r="373" spans="1:17" x14ac:dyDescent="0.35">
      <c r="A373" t="s">
        <v>106</v>
      </c>
      <c r="B373" t="s">
        <v>233</v>
      </c>
      <c r="C373" t="s">
        <v>14</v>
      </c>
      <c r="D373" t="s">
        <v>10</v>
      </c>
      <c r="E373" t="s">
        <v>11</v>
      </c>
      <c r="F373">
        <v>1.7609999999999999</v>
      </c>
      <c r="G373">
        <v>2.1389999999999998</v>
      </c>
      <c r="H373">
        <v>2.5350000000000001</v>
      </c>
      <c r="I373">
        <v>2.9359999999999999</v>
      </c>
      <c r="J373">
        <v>2.9980000000000002</v>
      </c>
      <c r="K373">
        <v>3.0830000000000002</v>
      </c>
      <c r="L373">
        <v>3.7559999999999998</v>
      </c>
      <c r="M373">
        <v>4.1369999999999996</v>
      </c>
      <c r="N373">
        <v>3.7080000000000002</v>
      </c>
      <c r="O373" s="1">
        <v>3.681</v>
      </c>
      <c r="P373" s="1">
        <v>3.6760000000000002</v>
      </c>
      <c r="Q373">
        <f t="shared" si="8"/>
        <v>3.128181818181818</v>
      </c>
    </row>
    <row r="374" spans="1:17" x14ac:dyDescent="0.35">
      <c r="A374" t="s">
        <v>107</v>
      </c>
      <c r="B374" t="s">
        <v>237</v>
      </c>
      <c r="C374" t="s">
        <v>7</v>
      </c>
      <c r="D374" t="s">
        <v>8</v>
      </c>
      <c r="E374" t="s">
        <v>9</v>
      </c>
      <c r="F374">
        <v>19.951000000000001</v>
      </c>
      <c r="G374">
        <v>14.144</v>
      </c>
      <c r="H374">
        <v>12.127000000000001</v>
      </c>
      <c r="I374">
        <v>15.413</v>
      </c>
      <c r="J374">
        <v>11.829000000000001</v>
      </c>
      <c r="K374">
        <v>10.131</v>
      </c>
      <c r="L374">
        <v>15.464</v>
      </c>
      <c r="M374">
        <v>14.585000000000001</v>
      </c>
      <c r="N374">
        <v>10.145</v>
      </c>
      <c r="O374" s="1">
        <v>9.7279999999999998</v>
      </c>
      <c r="P374" s="1">
        <v>10.557</v>
      </c>
      <c r="Q374">
        <f t="shared" si="8"/>
        <v>13.097636363636362</v>
      </c>
    </row>
    <row r="375" spans="1:17" x14ac:dyDescent="0.35">
      <c r="A375" t="s">
        <v>107</v>
      </c>
      <c r="B375" t="s">
        <v>237</v>
      </c>
      <c r="C375" t="s">
        <v>7</v>
      </c>
      <c r="D375" t="s">
        <v>10</v>
      </c>
      <c r="E375" t="s">
        <v>11</v>
      </c>
      <c r="F375">
        <v>9.02</v>
      </c>
      <c r="G375">
        <v>8.1940000000000008</v>
      </c>
      <c r="H375">
        <v>8.1219999999999999</v>
      </c>
      <c r="I375">
        <v>7.1310000000000002</v>
      </c>
      <c r="J375">
        <v>6.0650000000000004</v>
      </c>
      <c r="K375">
        <v>5.141</v>
      </c>
      <c r="L375">
        <v>6.5830000000000002</v>
      </c>
      <c r="M375">
        <v>6.07</v>
      </c>
      <c r="N375">
        <v>5.2089999999999996</v>
      </c>
      <c r="O375" s="1">
        <v>4.7990000000000004</v>
      </c>
      <c r="P375" s="1">
        <v>5.0030000000000001</v>
      </c>
      <c r="Q375">
        <f t="shared" si="8"/>
        <v>6.4851818181818182</v>
      </c>
    </row>
    <row r="376" spans="1:17" x14ac:dyDescent="0.35">
      <c r="A376" t="s">
        <v>107</v>
      </c>
      <c r="B376" t="s">
        <v>237</v>
      </c>
      <c r="C376" t="s">
        <v>14</v>
      </c>
      <c r="D376" t="s">
        <v>8</v>
      </c>
      <c r="E376" t="s">
        <v>9</v>
      </c>
      <c r="F376">
        <v>19.385999999999999</v>
      </c>
      <c r="G376">
        <v>18.012</v>
      </c>
      <c r="H376">
        <v>21.359000000000002</v>
      </c>
      <c r="I376">
        <v>18.253</v>
      </c>
      <c r="J376">
        <v>12.486000000000001</v>
      </c>
      <c r="K376">
        <v>14.208</v>
      </c>
      <c r="L376">
        <v>14.393000000000001</v>
      </c>
      <c r="M376">
        <v>14.923999999999999</v>
      </c>
      <c r="N376">
        <v>19.376000000000001</v>
      </c>
      <c r="O376" s="1">
        <v>14.119</v>
      </c>
      <c r="P376" s="1">
        <v>13.089</v>
      </c>
      <c r="Q376">
        <f t="shared" si="8"/>
        <v>16.327727272727273</v>
      </c>
    </row>
    <row r="377" spans="1:17" x14ac:dyDescent="0.35">
      <c r="A377" t="s">
        <v>107</v>
      </c>
      <c r="B377" t="s">
        <v>237</v>
      </c>
      <c r="C377" t="s">
        <v>14</v>
      </c>
      <c r="D377" t="s">
        <v>10</v>
      </c>
      <c r="E377" t="s">
        <v>11</v>
      </c>
      <c r="F377">
        <v>11.022</v>
      </c>
      <c r="G377">
        <v>10.372</v>
      </c>
      <c r="H377">
        <v>9.9079999999999995</v>
      </c>
      <c r="I377">
        <v>9.01</v>
      </c>
      <c r="J377">
        <v>8.0739999999999998</v>
      </c>
      <c r="K377">
        <v>6.6470000000000002</v>
      </c>
      <c r="L377">
        <v>8.7349999999999994</v>
      </c>
      <c r="M377">
        <v>8.0009999999999994</v>
      </c>
      <c r="N377">
        <v>7.1859999999999999</v>
      </c>
      <c r="O377" s="1">
        <v>7.3310000000000004</v>
      </c>
      <c r="P377" s="1">
        <v>7.44</v>
      </c>
      <c r="Q377">
        <f t="shared" si="8"/>
        <v>8.520545454545454</v>
      </c>
    </row>
    <row r="378" spans="1:17" x14ac:dyDescent="0.35">
      <c r="A378" t="s">
        <v>108</v>
      </c>
      <c r="B378" t="s">
        <v>230</v>
      </c>
      <c r="C378" t="s">
        <v>7</v>
      </c>
      <c r="D378" t="s">
        <v>8</v>
      </c>
      <c r="E378" t="s">
        <v>9</v>
      </c>
      <c r="F378">
        <v>20.952999999999999</v>
      </c>
      <c r="G378">
        <v>21.071000000000002</v>
      </c>
      <c r="H378">
        <v>21.187000000000001</v>
      </c>
      <c r="I378">
        <v>21.277999999999999</v>
      </c>
      <c r="J378">
        <v>21.369</v>
      </c>
      <c r="K378">
        <v>21.597999999999999</v>
      </c>
      <c r="L378">
        <v>24.658999999999999</v>
      </c>
      <c r="M378">
        <v>23.795000000000002</v>
      </c>
      <c r="N378">
        <v>22.224</v>
      </c>
      <c r="O378" s="1">
        <v>22.251000000000001</v>
      </c>
      <c r="P378" s="1">
        <v>22.259</v>
      </c>
      <c r="Q378">
        <f t="shared" si="8"/>
        <v>22.058545454545456</v>
      </c>
    </row>
    <row r="379" spans="1:17" x14ac:dyDescent="0.35">
      <c r="A379" t="s">
        <v>108</v>
      </c>
      <c r="B379" t="s">
        <v>230</v>
      </c>
      <c r="C379" t="s">
        <v>7</v>
      </c>
      <c r="D379" t="s">
        <v>10</v>
      </c>
      <c r="E379" t="s">
        <v>11</v>
      </c>
      <c r="F379">
        <v>9.9610000000000003</v>
      </c>
      <c r="G379">
        <v>10.439</v>
      </c>
      <c r="H379">
        <v>10.91</v>
      </c>
      <c r="I379">
        <v>11.361000000000001</v>
      </c>
      <c r="J379">
        <v>11.815</v>
      </c>
      <c r="K379">
        <v>12.419</v>
      </c>
      <c r="L379">
        <v>14.039</v>
      </c>
      <c r="M379">
        <v>13.87</v>
      </c>
      <c r="N379">
        <v>13.176</v>
      </c>
      <c r="O379" s="1">
        <v>13.137</v>
      </c>
      <c r="P379" s="1">
        <v>12.984999999999999</v>
      </c>
      <c r="Q379">
        <f t="shared" si="8"/>
        <v>12.192000000000002</v>
      </c>
    </row>
    <row r="380" spans="1:17" x14ac:dyDescent="0.35">
      <c r="A380" t="s">
        <v>108</v>
      </c>
      <c r="B380" t="s">
        <v>230</v>
      </c>
      <c r="C380" t="s">
        <v>14</v>
      </c>
      <c r="D380" t="s">
        <v>8</v>
      </c>
      <c r="E380" t="s">
        <v>9</v>
      </c>
      <c r="F380">
        <v>18.855</v>
      </c>
      <c r="G380">
        <v>20.053999999999998</v>
      </c>
      <c r="H380">
        <v>21.227</v>
      </c>
      <c r="I380">
        <v>22.279</v>
      </c>
      <c r="J380">
        <v>23.218</v>
      </c>
      <c r="K380">
        <v>24.256</v>
      </c>
      <c r="L380">
        <v>27.981999999999999</v>
      </c>
      <c r="M380">
        <v>26.535</v>
      </c>
      <c r="N380">
        <v>24.824000000000002</v>
      </c>
      <c r="O380" s="1">
        <v>24.672999999999998</v>
      </c>
      <c r="P380" s="1">
        <v>24.34</v>
      </c>
      <c r="Q380">
        <f t="shared" si="8"/>
        <v>23.476636363636363</v>
      </c>
    </row>
    <row r="381" spans="1:17" x14ac:dyDescent="0.35">
      <c r="A381" t="s">
        <v>108</v>
      </c>
      <c r="B381" t="s">
        <v>230</v>
      </c>
      <c r="C381" t="s">
        <v>14</v>
      </c>
      <c r="D381" t="s">
        <v>10</v>
      </c>
      <c r="E381" t="s">
        <v>11</v>
      </c>
      <c r="F381">
        <v>5.1509999999999998</v>
      </c>
      <c r="G381">
        <v>5.5270000000000001</v>
      </c>
      <c r="H381">
        <v>5.8949999999999996</v>
      </c>
      <c r="I381">
        <v>6.2240000000000002</v>
      </c>
      <c r="J381">
        <v>6.5259999999999998</v>
      </c>
      <c r="K381">
        <v>6.9160000000000004</v>
      </c>
      <c r="L381">
        <v>8.6340000000000003</v>
      </c>
      <c r="M381">
        <v>8.2149999999999999</v>
      </c>
      <c r="N381">
        <v>7.2439999999999998</v>
      </c>
      <c r="O381" s="1">
        <v>7.16</v>
      </c>
      <c r="P381" s="1">
        <v>6.9560000000000004</v>
      </c>
      <c r="Q381">
        <f t="shared" si="8"/>
        <v>6.7680000000000007</v>
      </c>
    </row>
    <row r="382" spans="1:17" x14ac:dyDescent="0.35">
      <c r="A382" t="s">
        <v>109</v>
      </c>
      <c r="B382" t="s">
        <v>230</v>
      </c>
      <c r="C382" t="s">
        <v>7</v>
      </c>
      <c r="D382" t="s">
        <v>8</v>
      </c>
      <c r="E382" t="s">
        <v>9</v>
      </c>
      <c r="F382">
        <v>32.743000000000002</v>
      </c>
      <c r="G382">
        <v>33.320999999999998</v>
      </c>
      <c r="H382">
        <v>33.259</v>
      </c>
      <c r="I382">
        <v>33.978999999999999</v>
      </c>
      <c r="J382">
        <v>34.478000000000002</v>
      </c>
      <c r="K382">
        <v>34.924999999999997</v>
      </c>
      <c r="L382">
        <v>39</v>
      </c>
      <c r="M382">
        <v>37.954000000000001</v>
      </c>
      <c r="N382">
        <v>35.154000000000003</v>
      </c>
      <c r="O382" s="1">
        <v>34.338000000000001</v>
      </c>
      <c r="P382" s="1">
        <v>33.954000000000001</v>
      </c>
      <c r="Q382">
        <f t="shared" si="8"/>
        <v>34.827727272727273</v>
      </c>
    </row>
    <row r="383" spans="1:17" x14ac:dyDescent="0.35">
      <c r="A383" t="s">
        <v>109</v>
      </c>
      <c r="B383" t="s">
        <v>230</v>
      </c>
      <c r="C383" t="s">
        <v>7</v>
      </c>
      <c r="D383" t="s">
        <v>10</v>
      </c>
      <c r="E383" t="s">
        <v>11</v>
      </c>
      <c r="F383">
        <v>14.173</v>
      </c>
      <c r="G383">
        <v>14.484999999999999</v>
      </c>
      <c r="H383">
        <v>14.439</v>
      </c>
      <c r="I383">
        <v>14.843</v>
      </c>
      <c r="J383">
        <v>15.127000000000001</v>
      </c>
      <c r="K383">
        <v>15.384</v>
      </c>
      <c r="L383">
        <v>16.431000000000001</v>
      </c>
      <c r="M383">
        <v>16.832999999999998</v>
      </c>
      <c r="N383">
        <v>15.449</v>
      </c>
      <c r="O383" s="1">
        <v>15.117000000000001</v>
      </c>
      <c r="P383" s="1">
        <v>14.945</v>
      </c>
      <c r="Q383">
        <f t="shared" si="8"/>
        <v>15.202363636363634</v>
      </c>
    </row>
    <row r="384" spans="1:17" x14ac:dyDescent="0.35">
      <c r="A384" t="s">
        <v>109</v>
      </c>
      <c r="B384" t="s">
        <v>230</v>
      </c>
      <c r="C384" t="s">
        <v>14</v>
      </c>
      <c r="D384" t="s">
        <v>8</v>
      </c>
      <c r="E384" t="s">
        <v>9</v>
      </c>
      <c r="F384">
        <v>17.02</v>
      </c>
      <c r="G384">
        <v>17.242000000000001</v>
      </c>
      <c r="H384">
        <v>17.148</v>
      </c>
      <c r="I384">
        <v>17.468</v>
      </c>
      <c r="J384">
        <v>17.675000000000001</v>
      </c>
      <c r="K384">
        <v>17.858000000000001</v>
      </c>
      <c r="L384">
        <v>19.613</v>
      </c>
      <c r="M384">
        <v>19.361999999999998</v>
      </c>
      <c r="N384">
        <v>17.754000000000001</v>
      </c>
      <c r="O384" s="1">
        <v>17.257999999999999</v>
      </c>
      <c r="P384" s="1">
        <v>17.048999999999999</v>
      </c>
      <c r="Q384">
        <f t="shared" si="8"/>
        <v>17.76790909090909</v>
      </c>
    </row>
    <row r="385" spans="1:17" x14ac:dyDescent="0.35">
      <c r="A385" t="s">
        <v>109</v>
      </c>
      <c r="B385" t="s">
        <v>230</v>
      </c>
      <c r="C385" t="s">
        <v>14</v>
      </c>
      <c r="D385" t="s">
        <v>10</v>
      </c>
      <c r="E385" t="s">
        <v>11</v>
      </c>
      <c r="F385">
        <v>13.401999999999999</v>
      </c>
      <c r="G385">
        <v>13.638999999999999</v>
      </c>
      <c r="H385">
        <v>13.545</v>
      </c>
      <c r="I385">
        <v>13.89</v>
      </c>
      <c r="J385">
        <v>14.121</v>
      </c>
      <c r="K385">
        <v>14.327999999999999</v>
      </c>
      <c r="L385">
        <v>15.882</v>
      </c>
      <c r="M385">
        <v>15.896000000000001</v>
      </c>
      <c r="N385">
        <v>14.239000000000001</v>
      </c>
      <c r="O385" s="1">
        <v>13.859</v>
      </c>
      <c r="P385" s="1">
        <v>13.651999999999999</v>
      </c>
      <c r="Q385">
        <f t="shared" si="8"/>
        <v>14.223000000000001</v>
      </c>
    </row>
    <row r="386" spans="1:17" x14ac:dyDescent="0.35">
      <c r="A386" t="s">
        <v>110</v>
      </c>
      <c r="B386" t="s">
        <v>230</v>
      </c>
      <c r="C386" t="s">
        <v>7</v>
      </c>
      <c r="D386" t="s">
        <v>8</v>
      </c>
      <c r="E386" t="s">
        <v>9</v>
      </c>
      <c r="F386">
        <v>1.1970000000000001</v>
      </c>
      <c r="G386">
        <v>1.6839999999999999</v>
      </c>
      <c r="H386">
        <v>2.194</v>
      </c>
      <c r="I386">
        <v>2.1890000000000001</v>
      </c>
      <c r="J386">
        <v>2.1859999999999999</v>
      </c>
      <c r="K386">
        <v>2.19</v>
      </c>
      <c r="L386">
        <v>2.8159999999999998</v>
      </c>
      <c r="M386">
        <v>2.6739999999999999</v>
      </c>
      <c r="N386">
        <v>2.1880000000000002</v>
      </c>
      <c r="O386" s="1">
        <v>2.0449999999999999</v>
      </c>
      <c r="P386" s="1">
        <v>2.0030000000000001</v>
      </c>
      <c r="Q386">
        <f t="shared" si="8"/>
        <v>2.1241818181818179</v>
      </c>
    </row>
    <row r="387" spans="1:17" x14ac:dyDescent="0.35">
      <c r="A387" t="s">
        <v>110</v>
      </c>
      <c r="B387" t="s">
        <v>230</v>
      </c>
      <c r="C387" t="s">
        <v>7</v>
      </c>
      <c r="D387" t="s">
        <v>10</v>
      </c>
      <c r="E387" t="s">
        <v>11</v>
      </c>
      <c r="F387">
        <v>1.9790000000000001</v>
      </c>
      <c r="G387">
        <v>2.1669999999999998</v>
      </c>
      <c r="H387">
        <v>2.3860000000000001</v>
      </c>
      <c r="I387">
        <v>2.3740000000000001</v>
      </c>
      <c r="J387">
        <v>2.367</v>
      </c>
      <c r="K387">
        <v>2.3780000000000001</v>
      </c>
      <c r="L387">
        <v>3.0129999999999999</v>
      </c>
      <c r="M387">
        <v>3.081</v>
      </c>
      <c r="N387">
        <v>2.3620000000000001</v>
      </c>
      <c r="O387" s="1">
        <v>2.2229999999999999</v>
      </c>
      <c r="P387" s="1">
        <v>2.169</v>
      </c>
      <c r="Q387">
        <f t="shared" ref="Q387:Q429" si="9">AVERAGE(F387:P387)</f>
        <v>2.4089999999999998</v>
      </c>
    </row>
    <row r="388" spans="1:17" x14ac:dyDescent="0.35">
      <c r="A388" t="s">
        <v>110</v>
      </c>
      <c r="B388" t="s">
        <v>230</v>
      </c>
      <c r="C388" t="s">
        <v>14</v>
      </c>
      <c r="D388" t="s">
        <v>8</v>
      </c>
      <c r="E388" t="s">
        <v>9</v>
      </c>
      <c r="F388">
        <v>1.881</v>
      </c>
      <c r="G388">
        <v>2.133</v>
      </c>
      <c r="H388">
        <v>2.3940000000000001</v>
      </c>
      <c r="I388">
        <v>2.3889999999999998</v>
      </c>
      <c r="J388">
        <v>2.3860000000000001</v>
      </c>
      <c r="K388">
        <v>2.3889999999999998</v>
      </c>
      <c r="L388">
        <v>2.8650000000000002</v>
      </c>
      <c r="M388">
        <v>2.9660000000000002</v>
      </c>
      <c r="N388">
        <v>2.379</v>
      </c>
      <c r="O388" s="1">
        <v>2.2090000000000001</v>
      </c>
      <c r="P388" s="1">
        <v>2.1549999999999998</v>
      </c>
      <c r="Q388">
        <f t="shared" si="9"/>
        <v>2.3769090909090909</v>
      </c>
    </row>
    <row r="389" spans="1:17" x14ac:dyDescent="0.35">
      <c r="A389" t="s">
        <v>110</v>
      </c>
      <c r="B389" t="s">
        <v>230</v>
      </c>
      <c r="C389" t="s">
        <v>14</v>
      </c>
      <c r="D389" t="s">
        <v>10</v>
      </c>
      <c r="E389" t="s">
        <v>11</v>
      </c>
      <c r="F389">
        <v>2.496</v>
      </c>
      <c r="G389">
        <v>3.302</v>
      </c>
      <c r="H389">
        <v>4.1959999999999997</v>
      </c>
      <c r="I389">
        <v>4.1719999999999997</v>
      </c>
      <c r="J389">
        <v>4.1580000000000004</v>
      </c>
      <c r="K389">
        <v>4.1769999999999996</v>
      </c>
      <c r="L389">
        <v>5.9340000000000002</v>
      </c>
      <c r="M389">
        <v>5.4809999999999999</v>
      </c>
      <c r="N389">
        <v>4.101</v>
      </c>
      <c r="O389" s="1">
        <v>3.8889999999999998</v>
      </c>
      <c r="P389" s="1">
        <v>3.802</v>
      </c>
      <c r="Q389">
        <f t="shared" si="9"/>
        <v>4.1552727272727275</v>
      </c>
    </row>
    <row r="390" spans="1:17" x14ac:dyDescent="0.35">
      <c r="A390" t="s">
        <v>111</v>
      </c>
      <c r="B390" t="s">
        <v>230</v>
      </c>
      <c r="C390" t="s">
        <v>7</v>
      </c>
      <c r="D390" t="s">
        <v>8</v>
      </c>
      <c r="E390" t="s">
        <v>9</v>
      </c>
      <c r="F390">
        <v>69.28</v>
      </c>
      <c r="G390">
        <v>70.024000000000001</v>
      </c>
      <c r="H390">
        <v>69.47</v>
      </c>
      <c r="I390">
        <v>68.448999999999998</v>
      </c>
      <c r="J390">
        <v>68.138000000000005</v>
      </c>
      <c r="K390">
        <v>68.463999999999999</v>
      </c>
      <c r="L390">
        <v>73.061000000000007</v>
      </c>
      <c r="M390">
        <v>70.864999999999995</v>
      </c>
      <c r="N390">
        <v>69.031999999999996</v>
      </c>
      <c r="O390" s="1">
        <v>67.734999999999999</v>
      </c>
      <c r="P390" s="1">
        <v>67.018000000000001</v>
      </c>
      <c r="Q390">
        <f t="shared" si="9"/>
        <v>69.230545454545464</v>
      </c>
    </row>
    <row r="391" spans="1:17" x14ac:dyDescent="0.35">
      <c r="A391" t="s">
        <v>111</v>
      </c>
      <c r="B391" t="s">
        <v>230</v>
      </c>
      <c r="C391" t="s">
        <v>7</v>
      </c>
      <c r="D391" t="s">
        <v>10</v>
      </c>
      <c r="E391" t="s">
        <v>11</v>
      </c>
      <c r="F391">
        <v>21.631</v>
      </c>
      <c r="G391">
        <v>21.984999999999999</v>
      </c>
      <c r="H391">
        <v>21.710999999999999</v>
      </c>
      <c r="I391">
        <v>21.222000000000001</v>
      </c>
      <c r="J391">
        <v>21.074999999999999</v>
      </c>
      <c r="K391">
        <v>21.228000000000002</v>
      </c>
      <c r="L391">
        <v>21.69</v>
      </c>
      <c r="M391">
        <v>21.917000000000002</v>
      </c>
      <c r="N391">
        <v>21.725000000000001</v>
      </c>
      <c r="O391" s="1">
        <v>21.21</v>
      </c>
      <c r="P391" s="1">
        <v>20.827000000000002</v>
      </c>
      <c r="Q391">
        <f t="shared" si="9"/>
        <v>21.474636363636364</v>
      </c>
    </row>
    <row r="392" spans="1:17" x14ac:dyDescent="0.35">
      <c r="A392" t="s">
        <v>111</v>
      </c>
      <c r="B392" t="s">
        <v>230</v>
      </c>
      <c r="C392" t="s">
        <v>14</v>
      </c>
      <c r="D392" t="s">
        <v>8</v>
      </c>
      <c r="E392" t="s">
        <v>9</v>
      </c>
      <c r="F392">
        <v>42.326000000000001</v>
      </c>
      <c r="G392">
        <v>42.904000000000003</v>
      </c>
      <c r="H392">
        <v>42.48</v>
      </c>
      <c r="I392">
        <v>41.704999999999998</v>
      </c>
      <c r="J392">
        <v>41.472000000000001</v>
      </c>
      <c r="K392">
        <v>41.719000000000001</v>
      </c>
      <c r="L392">
        <v>43.963999999999999</v>
      </c>
      <c r="M392">
        <v>42.889000000000003</v>
      </c>
      <c r="N392">
        <v>41.97</v>
      </c>
      <c r="O392" s="1">
        <v>40.357999999999997</v>
      </c>
      <c r="P392" s="1">
        <v>39.406999999999996</v>
      </c>
      <c r="Q392">
        <f t="shared" si="9"/>
        <v>41.926727272727277</v>
      </c>
    </row>
    <row r="393" spans="1:17" x14ac:dyDescent="0.35">
      <c r="A393" t="s">
        <v>111</v>
      </c>
      <c r="B393" t="s">
        <v>230</v>
      </c>
      <c r="C393" t="s">
        <v>14</v>
      </c>
      <c r="D393" t="s">
        <v>10</v>
      </c>
      <c r="E393" t="s">
        <v>11</v>
      </c>
      <c r="F393">
        <v>13.361000000000001</v>
      </c>
      <c r="G393">
        <v>13.637</v>
      </c>
      <c r="H393">
        <v>13.425000000000001</v>
      </c>
      <c r="I393">
        <v>13.05</v>
      </c>
      <c r="J393">
        <v>12.938000000000001</v>
      </c>
      <c r="K393">
        <v>13.055999999999999</v>
      </c>
      <c r="L393">
        <v>13.75</v>
      </c>
      <c r="M393">
        <v>13.762</v>
      </c>
      <c r="N393">
        <v>13.24</v>
      </c>
      <c r="O393" s="1">
        <v>12.369</v>
      </c>
      <c r="P393" s="1">
        <v>11.933</v>
      </c>
      <c r="Q393">
        <f t="shared" si="9"/>
        <v>13.138272727272726</v>
      </c>
    </row>
    <row r="394" spans="1:17" x14ac:dyDescent="0.35">
      <c r="A394" t="s">
        <v>112</v>
      </c>
      <c r="B394" t="s">
        <v>237</v>
      </c>
      <c r="C394" t="s">
        <v>7</v>
      </c>
      <c r="D394" t="s">
        <v>8</v>
      </c>
      <c r="E394" t="s">
        <v>9</v>
      </c>
      <c r="F394">
        <v>18.745000000000001</v>
      </c>
      <c r="G394">
        <v>16.675000000000001</v>
      </c>
      <c r="H394">
        <v>12.632999999999999</v>
      </c>
      <c r="I394">
        <v>11.664</v>
      </c>
      <c r="J394">
        <v>10.069000000000001</v>
      </c>
      <c r="K394">
        <v>9.2460000000000004</v>
      </c>
      <c r="L394">
        <v>17.300999999999998</v>
      </c>
      <c r="M394">
        <v>14.709</v>
      </c>
      <c r="N394">
        <v>10.388999999999999</v>
      </c>
      <c r="O394" s="1">
        <v>9.3119999999999994</v>
      </c>
      <c r="P394" s="1">
        <v>8.343</v>
      </c>
      <c r="Q394">
        <f t="shared" si="9"/>
        <v>12.644181818181817</v>
      </c>
    </row>
    <row r="395" spans="1:17" x14ac:dyDescent="0.35">
      <c r="A395" t="s">
        <v>112</v>
      </c>
      <c r="B395" t="s">
        <v>237</v>
      </c>
      <c r="C395" t="s">
        <v>7</v>
      </c>
      <c r="D395" t="s">
        <v>10</v>
      </c>
      <c r="E395" t="s">
        <v>11</v>
      </c>
      <c r="F395">
        <v>8.4570000000000007</v>
      </c>
      <c r="G395">
        <v>7.4779999999999998</v>
      </c>
      <c r="H395">
        <v>6.18</v>
      </c>
      <c r="I395">
        <v>5.2240000000000002</v>
      </c>
      <c r="J395">
        <v>5.0659999999999998</v>
      </c>
      <c r="K395">
        <v>5.2190000000000003</v>
      </c>
      <c r="L395">
        <v>7.0430000000000001</v>
      </c>
      <c r="M395">
        <v>6.07</v>
      </c>
      <c r="N395">
        <v>5.149</v>
      </c>
      <c r="O395" s="1">
        <v>6.13</v>
      </c>
      <c r="P395" s="1">
        <v>5.9169999999999998</v>
      </c>
      <c r="Q395">
        <f t="shared" si="9"/>
        <v>6.175727272727273</v>
      </c>
    </row>
    <row r="396" spans="1:17" x14ac:dyDescent="0.35">
      <c r="A396" t="s">
        <v>112</v>
      </c>
      <c r="B396" t="s">
        <v>237</v>
      </c>
      <c r="C396" t="s">
        <v>14</v>
      </c>
      <c r="D396" t="s">
        <v>8</v>
      </c>
      <c r="E396" t="s">
        <v>9</v>
      </c>
      <c r="F396">
        <v>19.690999999999999</v>
      </c>
      <c r="G396">
        <v>16.068999999999999</v>
      </c>
      <c r="H396">
        <v>15.923999999999999</v>
      </c>
      <c r="I396">
        <v>14.574999999999999</v>
      </c>
      <c r="J396">
        <v>12.004</v>
      </c>
      <c r="K396">
        <v>14.116</v>
      </c>
      <c r="L396">
        <v>21.452000000000002</v>
      </c>
      <c r="M396">
        <v>13.97</v>
      </c>
      <c r="N396">
        <v>13.353</v>
      </c>
      <c r="O396" s="1">
        <v>12.154</v>
      </c>
      <c r="P396" s="1">
        <v>11.348000000000001</v>
      </c>
      <c r="Q396">
        <f t="shared" si="9"/>
        <v>14.968727272727273</v>
      </c>
    </row>
    <row r="397" spans="1:17" x14ac:dyDescent="0.35">
      <c r="A397" t="s">
        <v>112</v>
      </c>
      <c r="B397" t="s">
        <v>237</v>
      </c>
      <c r="C397" t="s">
        <v>14</v>
      </c>
      <c r="D397" t="s">
        <v>10</v>
      </c>
      <c r="E397" t="s">
        <v>11</v>
      </c>
      <c r="F397">
        <v>11.337999999999999</v>
      </c>
      <c r="G397">
        <v>9.4830000000000005</v>
      </c>
      <c r="H397">
        <v>8.3970000000000002</v>
      </c>
      <c r="I397">
        <v>7.9109999999999996</v>
      </c>
      <c r="J397">
        <v>6.4329999999999998</v>
      </c>
      <c r="K397">
        <v>6.42</v>
      </c>
      <c r="L397">
        <v>8.2840000000000007</v>
      </c>
      <c r="M397">
        <v>7.1070000000000002</v>
      </c>
      <c r="N397">
        <v>5.9260000000000002</v>
      </c>
      <c r="O397" s="1">
        <v>6.3730000000000002</v>
      </c>
      <c r="P397" s="1">
        <v>6.3659999999999997</v>
      </c>
      <c r="Q397">
        <f t="shared" si="9"/>
        <v>7.6398181818181827</v>
      </c>
    </row>
    <row r="398" spans="1:17" x14ac:dyDescent="0.35">
      <c r="A398" t="s">
        <v>113</v>
      </c>
      <c r="B398" t="s">
        <v>237</v>
      </c>
      <c r="C398" t="s">
        <v>7</v>
      </c>
      <c r="D398" t="s">
        <v>8</v>
      </c>
      <c r="E398" t="s">
        <v>9</v>
      </c>
      <c r="F398">
        <v>17.966999999999999</v>
      </c>
      <c r="G398">
        <v>15.670999999999999</v>
      </c>
      <c r="H398">
        <v>18.061</v>
      </c>
      <c r="I398">
        <v>13.273999999999999</v>
      </c>
      <c r="J398">
        <v>11.919</v>
      </c>
      <c r="K398">
        <v>16.015999999999998</v>
      </c>
      <c r="L398">
        <v>21.378</v>
      </c>
      <c r="M398">
        <v>16.129000000000001</v>
      </c>
      <c r="N398">
        <v>18.507999999999999</v>
      </c>
      <c r="O398" s="1">
        <v>21.649000000000001</v>
      </c>
      <c r="P398" s="1">
        <v>22.972000000000001</v>
      </c>
      <c r="Q398">
        <f t="shared" si="9"/>
        <v>17.594909090909091</v>
      </c>
    </row>
    <row r="399" spans="1:17" x14ac:dyDescent="0.35">
      <c r="A399" t="s">
        <v>113</v>
      </c>
      <c r="B399" t="s">
        <v>237</v>
      </c>
      <c r="C399" t="s">
        <v>7</v>
      </c>
      <c r="D399" t="s">
        <v>10</v>
      </c>
      <c r="E399" t="s">
        <v>11</v>
      </c>
      <c r="F399">
        <v>4.9820000000000002</v>
      </c>
      <c r="G399">
        <v>6.5449999999999999</v>
      </c>
      <c r="H399">
        <v>5.6210000000000004</v>
      </c>
      <c r="I399">
        <v>4.9020000000000001</v>
      </c>
      <c r="J399">
        <v>5.367</v>
      </c>
      <c r="K399">
        <v>4.6689999999999996</v>
      </c>
      <c r="L399">
        <v>5.851</v>
      </c>
      <c r="M399">
        <v>4.7409999999999997</v>
      </c>
      <c r="N399">
        <v>3.5659999999999998</v>
      </c>
      <c r="O399" s="1">
        <v>3.9620000000000002</v>
      </c>
      <c r="P399" s="1">
        <v>3.9249999999999998</v>
      </c>
      <c r="Q399">
        <f t="shared" si="9"/>
        <v>4.9210000000000003</v>
      </c>
    </row>
    <row r="400" spans="1:17" x14ac:dyDescent="0.35">
      <c r="A400" t="s">
        <v>113</v>
      </c>
      <c r="B400" t="s">
        <v>237</v>
      </c>
      <c r="C400" t="s">
        <v>14</v>
      </c>
      <c r="D400" t="s">
        <v>8</v>
      </c>
      <c r="E400" t="s">
        <v>9</v>
      </c>
      <c r="F400">
        <v>25.728999999999999</v>
      </c>
      <c r="G400">
        <v>18.891999999999999</v>
      </c>
      <c r="H400">
        <v>19.698</v>
      </c>
      <c r="I400">
        <v>17.181000000000001</v>
      </c>
      <c r="J400">
        <v>16.297000000000001</v>
      </c>
      <c r="K400">
        <v>17.760999999999999</v>
      </c>
      <c r="L400">
        <v>24.861999999999998</v>
      </c>
      <c r="M400">
        <v>17.748999999999999</v>
      </c>
      <c r="N400">
        <v>16.707999999999998</v>
      </c>
      <c r="O400" s="1">
        <v>12.763</v>
      </c>
      <c r="P400" s="1">
        <v>10.68</v>
      </c>
      <c r="Q400">
        <f t="shared" si="9"/>
        <v>18.029090909090908</v>
      </c>
    </row>
    <row r="401" spans="1:17" x14ac:dyDescent="0.35">
      <c r="A401" t="s">
        <v>113</v>
      </c>
      <c r="B401" t="s">
        <v>237</v>
      </c>
      <c r="C401" t="s">
        <v>14</v>
      </c>
      <c r="D401" t="s">
        <v>10</v>
      </c>
      <c r="E401" t="s">
        <v>11</v>
      </c>
      <c r="F401">
        <v>4.5350000000000001</v>
      </c>
      <c r="G401">
        <v>4.9829999999999997</v>
      </c>
      <c r="H401">
        <v>5.0019999999999998</v>
      </c>
      <c r="I401">
        <v>4.6139999999999999</v>
      </c>
      <c r="J401">
        <v>4.4390000000000001</v>
      </c>
      <c r="K401">
        <v>4.5789999999999997</v>
      </c>
      <c r="L401">
        <v>5.173</v>
      </c>
      <c r="M401">
        <v>3.8759999999999999</v>
      </c>
      <c r="N401">
        <v>3.5840000000000001</v>
      </c>
      <c r="O401" s="1">
        <v>4.7270000000000003</v>
      </c>
      <c r="P401" s="1">
        <v>5.0579999999999998</v>
      </c>
      <c r="Q401">
        <f t="shared" si="9"/>
        <v>4.5972727272727276</v>
      </c>
    </row>
    <row r="402" spans="1:17" x14ac:dyDescent="0.35">
      <c r="A402" t="s">
        <v>114</v>
      </c>
      <c r="B402" t="s">
        <v>233</v>
      </c>
      <c r="C402" t="s">
        <v>7</v>
      </c>
      <c r="D402" t="s">
        <v>8</v>
      </c>
      <c r="E402" t="s">
        <v>9</v>
      </c>
      <c r="F402">
        <v>3.01</v>
      </c>
      <c r="G402">
        <v>3.5259999999999998</v>
      </c>
      <c r="H402">
        <v>3.4590000000000001</v>
      </c>
      <c r="I402">
        <v>4.0339999999999998</v>
      </c>
      <c r="J402">
        <v>4.2309999999999999</v>
      </c>
      <c r="K402">
        <v>4.0149999999999997</v>
      </c>
      <c r="L402">
        <v>6.0460000000000003</v>
      </c>
      <c r="M402">
        <v>5.3029999999999999</v>
      </c>
      <c r="N402">
        <v>5.51</v>
      </c>
      <c r="O402" s="1">
        <v>3.859</v>
      </c>
      <c r="P402" s="1">
        <v>2.7650000000000001</v>
      </c>
      <c r="Q402">
        <f t="shared" si="9"/>
        <v>4.1598181818181814</v>
      </c>
    </row>
    <row r="403" spans="1:17" x14ac:dyDescent="0.35">
      <c r="A403" t="s">
        <v>114</v>
      </c>
      <c r="B403" t="s">
        <v>233</v>
      </c>
      <c r="C403" t="s">
        <v>7</v>
      </c>
      <c r="D403" t="s">
        <v>10</v>
      </c>
      <c r="E403" t="s">
        <v>11</v>
      </c>
      <c r="F403">
        <v>1.1870000000000001</v>
      </c>
      <c r="G403">
        <v>1.377</v>
      </c>
      <c r="H403">
        <v>1.3280000000000001</v>
      </c>
      <c r="I403">
        <v>1.339</v>
      </c>
      <c r="J403">
        <v>1.03</v>
      </c>
      <c r="K403">
        <v>1.081</v>
      </c>
      <c r="L403">
        <v>1.879</v>
      </c>
      <c r="M403">
        <v>1.5980000000000001</v>
      </c>
      <c r="N403">
        <v>1.8560000000000001</v>
      </c>
      <c r="O403" s="1">
        <v>1.31</v>
      </c>
      <c r="P403" s="1">
        <v>0.89200000000000002</v>
      </c>
      <c r="Q403">
        <f t="shared" si="9"/>
        <v>1.3524545454545456</v>
      </c>
    </row>
    <row r="404" spans="1:17" x14ac:dyDescent="0.35">
      <c r="A404" t="s">
        <v>114</v>
      </c>
      <c r="B404" t="s">
        <v>233</v>
      </c>
      <c r="C404" t="s">
        <v>14</v>
      </c>
      <c r="D404" t="s">
        <v>8</v>
      </c>
      <c r="E404" t="s">
        <v>9</v>
      </c>
      <c r="F404">
        <v>4.7670000000000003</v>
      </c>
      <c r="G404">
        <v>5.2</v>
      </c>
      <c r="H404">
        <v>6.4930000000000003</v>
      </c>
      <c r="I404">
        <v>6.0570000000000004</v>
      </c>
      <c r="J404">
        <v>5.899</v>
      </c>
      <c r="K404">
        <v>5.3120000000000003</v>
      </c>
      <c r="L404">
        <v>9.3859999999999992</v>
      </c>
      <c r="M404">
        <v>7.4210000000000003</v>
      </c>
      <c r="N404">
        <v>9.44</v>
      </c>
      <c r="O404" s="1">
        <v>6.3209999999999997</v>
      </c>
      <c r="P404" s="1">
        <v>4.0199999999999996</v>
      </c>
      <c r="Q404">
        <f t="shared" si="9"/>
        <v>6.3923636363636369</v>
      </c>
    </row>
    <row r="405" spans="1:17" x14ac:dyDescent="0.35">
      <c r="A405" t="s">
        <v>114</v>
      </c>
      <c r="B405" t="s">
        <v>233</v>
      </c>
      <c r="C405" t="s">
        <v>14</v>
      </c>
      <c r="D405" t="s">
        <v>10</v>
      </c>
      <c r="E405" t="s">
        <v>11</v>
      </c>
      <c r="F405">
        <v>1.617</v>
      </c>
      <c r="G405">
        <v>1.681</v>
      </c>
      <c r="H405">
        <v>1.9139999999999999</v>
      </c>
      <c r="I405">
        <v>2.0070000000000001</v>
      </c>
      <c r="J405">
        <v>1.9790000000000001</v>
      </c>
      <c r="K405">
        <v>1.863</v>
      </c>
      <c r="L405">
        <v>2.3610000000000002</v>
      </c>
      <c r="M405">
        <v>2.2090000000000001</v>
      </c>
      <c r="N405">
        <v>2.29</v>
      </c>
      <c r="O405" s="1">
        <v>1.5389999999999999</v>
      </c>
      <c r="P405" s="1">
        <v>1.0409999999999999</v>
      </c>
      <c r="Q405">
        <f t="shared" si="9"/>
        <v>1.8637272727272729</v>
      </c>
    </row>
    <row r="406" spans="1:17" x14ac:dyDescent="0.35">
      <c r="A406" t="s">
        <v>115</v>
      </c>
      <c r="B406" t="s">
        <v>230</v>
      </c>
      <c r="C406" t="s">
        <v>7</v>
      </c>
      <c r="D406" t="s">
        <v>8</v>
      </c>
      <c r="E406" t="s">
        <v>9</v>
      </c>
      <c r="F406">
        <v>2.2989999999999999</v>
      </c>
      <c r="G406">
        <v>2.94</v>
      </c>
      <c r="H406">
        <v>2.9260000000000002</v>
      </c>
      <c r="I406">
        <v>2.9289999999999998</v>
      </c>
      <c r="J406">
        <v>2.9390000000000001</v>
      </c>
      <c r="K406">
        <v>2.9460000000000002</v>
      </c>
      <c r="L406">
        <v>3.6120000000000001</v>
      </c>
      <c r="M406">
        <v>3.5680000000000001</v>
      </c>
      <c r="N406">
        <v>3.1389999999999998</v>
      </c>
      <c r="O406" s="1">
        <v>3.0150000000000001</v>
      </c>
      <c r="P406" s="1">
        <v>2.956</v>
      </c>
      <c r="Q406">
        <f t="shared" si="9"/>
        <v>3.024454545454546</v>
      </c>
    </row>
    <row r="407" spans="1:17" x14ac:dyDescent="0.35">
      <c r="A407" t="s">
        <v>115</v>
      </c>
      <c r="B407" t="s">
        <v>230</v>
      </c>
      <c r="C407" t="s">
        <v>7</v>
      </c>
      <c r="D407" t="s">
        <v>10</v>
      </c>
      <c r="E407" t="s">
        <v>11</v>
      </c>
      <c r="F407">
        <v>1.024</v>
      </c>
      <c r="G407">
        <v>1.3149999999999999</v>
      </c>
      <c r="H407">
        <v>1.3</v>
      </c>
      <c r="I407">
        <v>1.298</v>
      </c>
      <c r="J407">
        <v>1.3029999999999999</v>
      </c>
      <c r="K407">
        <v>1.304</v>
      </c>
      <c r="L407">
        <v>1.5649999999999999</v>
      </c>
      <c r="M407">
        <v>1.677</v>
      </c>
      <c r="N407">
        <v>1.446</v>
      </c>
      <c r="O407" s="1">
        <v>1.389</v>
      </c>
      <c r="P407" s="1">
        <v>1.357</v>
      </c>
      <c r="Q407">
        <f t="shared" si="9"/>
        <v>1.3616363636363635</v>
      </c>
    </row>
    <row r="408" spans="1:17" x14ac:dyDescent="0.35">
      <c r="A408" t="s">
        <v>115</v>
      </c>
      <c r="B408" t="s">
        <v>230</v>
      </c>
      <c r="C408" t="s">
        <v>14</v>
      </c>
      <c r="D408" t="s">
        <v>8</v>
      </c>
      <c r="E408" t="s">
        <v>9</v>
      </c>
      <c r="F408">
        <v>2.8050000000000002</v>
      </c>
      <c r="G408">
        <v>3.7130000000000001</v>
      </c>
      <c r="H408">
        <v>3.6970000000000001</v>
      </c>
      <c r="I408">
        <v>3.7090000000000001</v>
      </c>
      <c r="J408">
        <v>3.734</v>
      </c>
      <c r="K408">
        <v>3.7530000000000001</v>
      </c>
      <c r="L408">
        <v>4.6269999999999998</v>
      </c>
      <c r="M408">
        <v>4.6079999999999997</v>
      </c>
      <c r="N408">
        <v>4.0430000000000001</v>
      </c>
      <c r="O408" s="1">
        <v>3.8740000000000001</v>
      </c>
      <c r="P408" s="1">
        <v>3.798</v>
      </c>
      <c r="Q408">
        <f t="shared" si="9"/>
        <v>3.8510000000000004</v>
      </c>
    </row>
    <row r="409" spans="1:17" x14ac:dyDescent="0.35">
      <c r="A409" t="s">
        <v>115</v>
      </c>
      <c r="B409" t="s">
        <v>230</v>
      </c>
      <c r="C409" t="s">
        <v>14</v>
      </c>
      <c r="D409" t="s">
        <v>10</v>
      </c>
      <c r="E409" t="s">
        <v>11</v>
      </c>
      <c r="F409">
        <v>0.746</v>
      </c>
      <c r="G409">
        <v>0.93500000000000005</v>
      </c>
      <c r="H409">
        <v>0.92200000000000004</v>
      </c>
      <c r="I409">
        <v>0.92300000000000004</v>
      </c>
      <c r="J409">
        <v>0.92900000000000005</v>
      </c>
      <c r="K409">
        <v>0.93200000000000005</v>
      </c>
      <c r="L409">
        <v>1.323</v>
      </c>
      <c r="M409">
        <v>1.371</v>
      </c>
      <c r="N409">
        <v>1.054</v>
      </c>
      <c r="O409" s="1">
        <v>1.016</v>
      </c>
      <c r="P409" s="1">
        <v>0.98899999999999999</v>
      </c>
      <c r="Q409">
        <f t="shared" si="9"/>
        <v>1.0127272727272729</v>
      </c>
    </row>
    <row r="410" spans="1:17" x14ac:dyDescent="0.35">
      <c r="A410" t="s">
        <v>116</v>
      </c>
      <c r="B410" t="s">
        <v>230</v>
      </c>
      <c r="C410" t="s">
        <v>7</v>
      </c>
      <c r="D410" t="s">
        <v>8</v>
      </c>
      <c r="E410" t="s">
        <v>9</v>
      </c>
      <c r="F410">
        <v>7.07</v>
      </c>
      <c r="G410">
        <v>7.0570000000000004</v>
      </c>
      <c r="H410">
        <v>7.1289999999999996</v>
      </c>
      <c r="I410">
        <v>7.1760000000000002</v>
      </c>
      <c r="J410">
        <v>7.1349999999999998</v>
      </c>
      <c r="K410">
        <v>7.0620000000000003</v>
      </c>
      <c r="L410">
        <v>8.282</v>
      </c>
      <c r="M410">
        <v>8.0559999999999992</v>
      </c>
      <c r="N410">
        <v>7.2770000000000001</v>
      </c>
      <c r="O410" s="1">
        <v>7.1349999999999998</v>
      </c>
      <c r="P410" s="1">
        <v>7.0860000000000003</v>
      </c>
      <c r="Q410">
        <f t="shared" si="9"/>
        <v>7.3150000000000004</v>
      </c>
    </row>
    <row r="411" spans="1:17" x14ac:dyDescent="0.35">
      <c r="A411" t="s">
        <v>116</v>
      </c>
      <c r="B411" t="s">
        <v>230</v>
      </c>
      <c r="C411" t="s">
        <v>7</v>
      </c>
      <c r="D411" t="s">
        <v>10</v>
      </c>
      <c r="E411" t="s">
        <v>11</v>
      </c>
      <c r="F411">
        <v>5.3330000000000002</v>
      </c>
      <c r="G411">
        <v>5.3070000000000004</v>
      </c>
      <c r="H411">
        <v>5.3879999999999999</v>
      </c>
      <c r="I411">
        <v>5.4379999999999997</v>
      </c>
      <c r="J411">
        <v>5.3869999999999996</v>
      </c>
      <c r="K411">
        <v>5.2949999999999999</v>
      </c>
      <c r="L411">
        <v>5.9409999999999998</v>
      </c>
      <c r="M411">
        <v>6.1150000000000002</v>
      </c>
      <c r="N411">
        <v>5.5259999999999998</v>
      </c>
      <c r="O411" s="1">
        <v>5.4219999999999997</v>
      </c>
      <c r="P411" s="1">
        <v>5.3810000000000002</v>
      </c>
      <c r="Q411">
        <f t="shared" si="9"/>
        <v>5.5030000000000001</v>
      </c>
    </row>
    <row r="412" spans="1:17" x14ac:dyDescent="0.35">
      <c r="A412" t="s">
        <v>116</v>
      </c>
      <c r="B412" t="s">
        <v>230</v>
      </c>
      <c r="C412" t="s">
        <v>14</v>
      </c>
      <c r="D412" t="s">
        <v>8</v>
      </c>
      <c r="E412" t="s">
        <v>9</v>
      </c>
      <c r="F412">
        <v>6.423</v>
      </c>
      <c r="G412">
        <v>6.3970000000000002</v>
      </c>
      <c r="H412">
        <v>6.46</v>
      </c>
      <c r="I412">
        <v>6.4980000000000002</v>
      </c>
      <c r="J412">
        <v>6.4240000000000004</v>
      </c>
      <c r="K412">
        <v>6.319</v>
      </c>
      <c r="L412">
        <v>7.2549999999999999</v>
      </c>
      <c r="M412">
        <v>7.1219999999999999</v>
      </c>
      <c r="N412">
        <v>6.4349999999999996</v>
      </c>
      <c r="O412" s="1">
        <v>6.2949999999999999</v>
      </c>
      <c r="P412" s="1">
        <v>6.2670000000000003</v>
      </c>
      <c r="Q412">
        <f t="shared" si="9"/>
        <v>6.535909090909092</v>
      </c>
    </row>
    <row r="413" spans="1:17" x14ac:dyDescent="0.35">
      <c r="A413" t="s">
        <v>116</v>
      </c>
      <c r="B413" t="s">
        <v>230</v>
      </c>
      <c r="C413" t="s">
        <v>14</v>
      </c>
      <c r="D413" t="s">
        <v>10</v>
      </c>
      <c r="E413" t="s">
        <v>11</v>
      </c>
      <c r="F413">
        <v>3.1480000000000001</v>
      </c>
      <c r="G413">
        <v>3.1240000000000001</v>
      </c>
      <c r="H413">
        <v>3.1739999999999999</v>
      </c>
      <c r="I413">
        <v>3.2040000000000002</v>
      </c>
      <c r="J413">
        <v>3.153</v>
      </c>
      <c r="K413">
        <v>3.0760000000000001</v>
      </c>
      <c r="L413">
        <v>3.7719999999999998</v>
      </c>
      <c r="M413">
        <v>3.802</v>
      </c>
      <c r="N413">
        <v>3.1840000000000002</v>
      </c>
      <c r="O413" s="1">
        <v>3.1539999999999999</v>
      </c>
      <c r="P413" s="1">
        <v>3.129</v>
      </c>
      <c r="Q413">
        <f t="shared" si="9"/>
        <v>3.2654545454545452</v>
      </c>
    </row>
    <row r="414" spans="1:17" x14ac:dyDescent="0.35">
      <c r="A414" t="s">
        <v>117</v>
      </c>
      <c r="B414" t="s">
        <v>233</v>
      </c>
      <c r="C414" t="s">
        <v>7</v>
      </c>
      <c r="D414" t="s">
        <v>8</v>
      </c>
      <c r="E414" t="s">
        <v>9</v>
      </c>
      <c r="F414">
        <v>11.315</v>
      </c>
      <c r="G414">
        <v>12.385999999999999</v>
      </c>
      <c r="H414">
        <v>11.968</v>
      </c>
      <c r="I414">
        <v>12.78</v>
      </c>
      <c r="J414">
        <v>13.346</v>
      </c>
      <c r="K414">
        <v>12.736000000000001</v>
      </c>
      <c r="L414">
        <v>13.518000000000001</v>
      </c>
      <c r="M414">
        <v>13.568</v>
      </c>
      <c r="N414">
        <v>10.967000000000001</v>
      </c>
      <c r="O414" s="1">
        <v>11.512</v>
      </c>
      <c r="P414" s="1">
        <v>11.837</v>
      </c>
      <c r="Q414">
        <f t="shared" si="9"/>
        <v>12.357545454545454</v>
      </c>
    </row>
    <row r="415" spans="1:17" x14ac:dyDescent="0.35">
      <c r="A415" t="s">
        <v>117</v>
      </c>
      <c r="B415" t="s">
        <v>233</v>
      </c>
      <c r="C415" t="s">
        <v>7</v>
      </c>
      <c r="D415" t="s">
        <v>10</v>
      </c>
      <c r="E415" t="s">
        <v>11</v>
      </c>
      <c r="F415">
        <v>1.5209999999999999</v>
      </c>
      <c r="G415">
        <v>1.6220000000000001</v>
      </c>
      <c r="H415">
        <v>2.3540000000000001</v>
      </c>
      <c r="I415">
        <v>2.1139999999999999</v>
      </c>
      <c r="J415">
        <v>1.8240000000000001</v>
      </c>
      <c r="K415">
        <v>1.605</v>
      </c>
      <c r="L415">
        <v>3.1629999999999998</v>
      </c>
      <c r="M415">
        <v>2.6709999999999998</v>
      </c>
      <c r="N415">
        <v>2.58</v>
      </c>
      <c r="O415" s="1">
        <v>2.5019999999999998</v>
      </c>
      <c r="P415" s="1">
        <v>2.4670000000000001</v>
      </c>
      <c r="Q415">
        <f t="shared" si="9"/>
        <v>2.220272727272727</v>
      </c>
    </row>
    <row r="416" spans="1:17" x14ac:dyDescent="0.35">
      <c r="A416" t="s">
        <v>117</v>
      </c>
      <c r="B416" t="s">
        <v>233</v>
      </c>
      <c r="C416" t="s">
        <v>14</v>
      </c>
      <c r="D416" t="s">
        <v>8</v>
      </c>
      <c r="E416" t="s">
        <v>9</v>
      </c>
      <c r="F416">
        <v>9.0809999999999995</v>
      </c>
      <c r="G416">
        <v>10.523999999999999</v>
      </c>
      <c r="H416">
        <v>10.51</v>
      </c>
      <c r="I416">
        <v>10.757999999999999</v>
      </c>
      <c r="J416">
        <v>10.657999999999999</v>
      </c>
      <c r="K416">
        <v>10.289</v>
      </c>
      <c r="L416">
        <v>12.018000000000001</v>
      </c>
      <c r="M416">
        <v>11.339</v>
      </c>
      <c r="N416">
        <v>9.9860000000000007</v>
      </c>
      <c r="O416" s="1">
        <v>10.076000000000001</v>
      </c>
      <c r="P416" s="1">
        <v>10.028</v>
      </c>
      <c r="Q416">
        <f t="shared" si="9"/>
        <v>10.478818181818182</v>
      </c>
    </row>
    <row r="417" spans="1:17" x14ac:dyDescent="0.35">
      <c r="A417" t="s">
        <v>117</v>
      </c>
      <c r="B417" t="s">
        <v>233</v>
      </c>
      <c r="C417" t="s">
        <v>14</v>
      </c>
      <c r="D417" t="s">
        <v>10</v>
      </c>
      <c r="E417" t="s">
        <v>11</v>
      </c>
      <c r="F417">
        <v>1.4370000000000001</v>
      </c>
      <c r="G417">
        <v>1.5289999999999999</v>
      </c>
      <c r="H417">
        <v>1.825</v>
      </c>
      <c r="I417">
        <v>1.833</v>
      </c>
      <c r="J417">
        <v>1.7789999999999999</v>
      </c>
      <c r="K417">
        <v>1.89</v>
      </c>
      <c r="L417">
        <v>3.2090000000000001</v>
      </c>
      <c r="M417">
        <v>2.8119999999999998</v>
      </c>
      <c r="N417">
        <v>2.456</v>
      </c>
      <c r="O417" s="1">
        <v>2.4449999999999998</v>
      </c>
      <c r="P417" s="1">
        <v>2.4550000000000001</v>
      </c>
      <c r="Q417">
        <f t="shared" si="9"/>
        <v>2.1518181818181819</v>
      </c>
    </row>
    <row r="418" spans="1:17" x14ac:dyDescent="0.35">
      <c r="A418" t="s">
        <v>118</v>
      </c>
      <c r="B418" t="s">
        <v>233</v>
      </c>
      <c r="C418" t="s">
        <v>7</v>
      </c>
      <c r="D418" t="s">
        <v>8</v>
      </c>
      <c r="E418" t="s">
        <v>9</v>
      </c>
      <c r="F418">
        <v>13.593</v>
      </c>
      <c r="G418">
        <v>12.103999999999999</v>
      </c>
      <c r="H418">
        <v>10.57</v>
      </c>
      <c r="I418">
        <v>9.8940000000000001</v>
      </c>
      <c r="J418">
        <v>9.1769999999999996</v>
      </c>
      <c r="K418">
        <v>8.4250000000000007</v>
      </c>
      <c r="L418">
        <v>10.007999999999999</v>
      </c>
      <c r="M418">
        <v>9.7379999999999995</v>
      </c>
      <c r="N418">
        <v>9.2889999999999997</v>
      </c>
      <c r="O418" s="1">
        <v>8.9209999999999994</v>
      </c>
      <c r="P418" s="1">
        <v>9.0839999999999996</v>
      </c>
      <c r="Q418">
        <f t="shared" si="9"/>
        <v>10.073</v>
      </c>
    </row>
    <row r="419" spans="1:17" x14ac:dyDescent="0.35">
      <c r="A419" t="s">
        <v>118</v>
      </c>
      <c r="B419" t="s">
        <v>233</v>
      </c>
      <c r="C419" t="s">
        <v>7</v>
      </c>
      <c r="D419" t="s">
        <v>10</v>
      </c>
      <c r="E419" t="s">
        <v>11</v>
      </c>
      <c r="F419">
        <v>5.36</v>
      </c>
      <c r="G419">
        <v>4.298</v>
      </c>
      <c r="H419">
        <v>3.2509999999999999</v>
      </c>
      <c r="I419">
        <v>3.0009999999999999</v>
      </c>
      <c r="J419">
        <v>2.7509999999999999</v>
      </c>
      <c r="K419">
        <v>2.5</v>
      </c>
      <c r="L419">
        <v>2.8250000000000002</v>
      </c>
      <c r="M419">
        <v>2.8849999999999998</v>
      </c>
      <c r="N419">
        <v>2.6539999999999999</v>
      </c>
      <c r="O419" s="1">
        <v>2.6139999999999999</v>
      </c>
      <c r="P419" s="1">
        <v>2.6520000000000001</v>
      </c>
      <c r="Q419">
        <f t="shared" si="9"/>
        <v>3.162818181818182</v>
      </c>
    </row>
    <row r="420" spans="1:17" x14ac:dyDescent="0.35">
      <c r="A420" t="s">
        <v>118</v>
      </c>
      <c r="B420" t="s">
        <v>233</v>
      </c>
      <c r="C420" t="s">
        <v>14</v>
      </c>
      <c r="D420" t="s">
        <v>8</v>
      </c>
      <c r="E420" t="s">
        <v>9</v>
      </c>
      <c r="F420">
        <v>20.952000000000002</v>
      </c>
      <c r="G420">
        <v>19.614000000000001</v>
      </c>
      <c r="H420">
        <v>18.138000000000002</v>
      </c>
      <c r="I420">
        <v>17.943999999999999</v>
      </c>
      <c r="J420">
        <v>17.544</v>
      </c>
      <c r="K420">
        <v>17.001999999999999</v>
      </c>
      <c r="L420">
        <v>20.222999999999999</v>
      </c>
      <c r="M420">
        <v>19.353000000000002</v>
      </c>
      <c r="N420">
        <v>18.721</v>
      </c>
      <c r="O420" s="1">
        <v>18.190000000000001</v>
      </c>
      <c r="P420" s="1">
        <v>18.643000000000001</v>
      </c>
      <c r="Q420">
        <f t="shared" si="9"/>
        <v>18.756727272727275</v>
      </c>
    </row>
    <row r="421" spans="1:17" x14ac:dyDescent="0.35">
      <c r="A421" t="s">
        <v>118</v>
      </c>
      <c r="B421" t="s">
        <v>233</v>
      </c>
      <c r="C421" t="s">
        <v>14</v>
      </c>
      <c r="D421" t="s">
        <v>10</v>
      </c>
      <c r="E421" t="s">
        <v>11</v>
      </c>
      <c r="F421">
        <v>3.9279999999999999</v>
      </c>
      <c r="G421">
        <v>3.6949999999999998</v>
      </c>
      <c r="H421">
        <v>3.4319999999999999</v>
      </c>
      <c r="I421">
        <v>3.258</v>
      </c>
      <c r="J421">
        <v>3.0569999999999999</v>
      </c>
      <c r="K421">
        <v>2.843</v>
      </c>
      <c r="L421">
        <v>3.819</v>
      </c>
      <c r="M421">
        <v>3.609</v>
      </c>
      <c r="N421">
        <v>2.9940000000000002</v>
      </c>
      <c r="O421" s="1">
        <v>2.9649999999999999</v>
      </c>
      <c r="P421" s="1">
        <v>3.0640000000000001</v>
      </c>
      <c r="Q421">
        <f t="shared" si="9"/>
        <v>3.3330909090909087</v>
      </c>
    </row>
    <row r="422" spans="1:17" x14ac:dyDescent="0.35">
      <c r="A422" t="s">
        <v>119</v>
      </c>
      <c r="B422" t="s">
        <v>230</v>
      </c>
      <c r="C422" t="s">
        <v>7</v>
      </c>
      <c r="D422" t="s">
        <v>8</v>
      </c>
      <c r="E422" t="s">
        <v>9</v>
      </c>
      <c r="F422">
        <v>2.1629999999999998</v>
      </c>
      <c r="G422">
        <v>2.048</v>
      </c>
      <c r="H422">
        <v>2.0030000000000001</v>
      </c>
      <c r="I422">
        <v>2.0779999999999998</v>
      </c>
      <c r="J422">
        <v>2.1549999999999998</v>
      </c>
      <c r="K422">
        <v>4.3250000000000002</v>
      </c>
      <c r="L422">
        <v>7.577</v>
      </c>
      <c r="M422">
        <v>3.9750000000000001</v>
      </c>
      <c r="N422">
        <v>4.2679999999999998</v>
      </c>
      <c r="O422" s="1">
        <v>4.6210000000000004</v>
      </c>
      <c r="P422" s="1">
        <v>4.6769999999999996</v>
      </c>
      <c r="Q422">
        <f t="shared" si="9"/>
        <v>3.6263636363636365</v>
      </c>
    </row>
    <row r="423" spans="1:17" x14ac:dyDescent="0.35">
      <c r="A423" t="s">
        <v>119</v>
      </c>
      <c r="B423" t="s">
        <v>230</v>
      </c>
      <c r="C423" t="s">
        <v>7</v>
      </c>
      <c r="D423" t="s">
        <v>10</v>
      </c>
      <c r="E423" t="s">
        <v>11</v>
      </c>
      <c r="F423">
        <v>1.1160000000000001</v>
      </c>
      <c r="G423">
        <v>0.99299999999999999</v>
      </c>
      <c r="H423">
        <v>0.94499999999999995</v>
      </c>
      <c r="I423">
        <v>1.101</v>
      </c>
      <c r="J423">
        <v>1.266</v>
      </c>
      <c r="K423">
        <v>1.5149999999999999</v>
      </c>
      <c r="L423">
        <v>1.7909999999999999</v>
      </c>
      <c r="M423">
        <v>1.7430000000000001</v>
      </c>
      <c r="N423">
        <v>2.4369999999999998</v>
      </c>
      <c r="O423" s="1">
        <v>2.4860000000000002</v>
      </c>
      <c r="P423" s="1">
        <v>2.4729999999999999</v>
      </c>
      <c r="Q423">
        <f t="shared" si="9"/>
        <v>1.6241818181818182</v>
      </c>
    </row>
    <row r="424" spans="1:17" x14ac:dyDescent="0.35">
      <c r="A424" t="s">
        <v>119</v>
      </c>
      <c r="B424" t="s">
        <v>230</v>
      </c>
      <c r="C424" t="s">
        <v>14</v>
      </c>
      <c r="D424" t="s">
        <v>8</v>
      </c>
      <c r="E424" t="s">
        <v>9</v>
      </c>
      <c r="F424">
        <v>2.3959999999999999</v>
      </c>
      <c r="G424">
        <v>2.3170000000000002</v>
      </c>
      <c r="H424">
        <v>2.2589999999999999</v>
      </c>
      <c r="I424">
        <v>2.3620000000000001</v>
      </c>
      <c r="J424">
        <v>2.4729999999999999</v>
      </c>
      <c r="K424">
        <v>3.9329999999999998</v>
      </c>
      <c r="L424">
        <v>6.1669999999999998</v>
      </c>
      <c r="M424">
        <v>3.7549999999999999</v>
      </c>
      <c r="N424">
        <v>4.1529999999999996</v>
      </c>
      <c r="O424" s="1">
        <v>4.5270000000000001</v>
      </c>
      <c r="P424" s="1">
        <v>4.54</v>
      </c>
      <c r="Q424">
        <f t="shared" si="9"/>
        <v>3.5347272727272721</v>
      </c>
    </row>
    <row r="425" spans="1:17" x14ac:dyDescent="0.35">
      <c r="A425" t="s">
        <v>119</v>
      </c>
      <c r="B425" t="s">
        <v>230</v>
      </c>
      <c r="C425" t="s">
        <v>14</v>
      </c>
      <c r="D425" t="s">
        <v>10</v>
      </c>
      <c r="E425" t="s">
        <v>11</v>
      </c>
      <c r="F425">
        <v>1.298</v>
      </c>
      <c r="G425">
        <v>1.1499999999999999</v>
      </c>
      <c r="H425">
        <v>1.079</v>
      </c>
      <c r="I425">
        <v>1.204</v>
      </c>
      <c r="J425">
        <v>1.34</v>
      </c>
      <c r="K425">
        <v>1.6859999999999999</v>
      </c>
      <c r="L425">
        <v>2.5219999999999998</v>
      </c>
      <c r="M425">
        <v>1.9570000000000001</v>
      </c>
      <c r="N425">
        <v>2.8849999999999998</v>
      </c>
      <c r="O425" s="1">
        <v>2.86</v>
      </c>
      <c r="P425" s="1">
        <v>2.8069999999999999</v>
      </c>
      <c r="Q425">
        <f t="shared" si="9"/>
        <v>1.8898181818181818</v>
      </c>
    </row>
    <row r="426" spans="1:17" x14ac:dyDescent="0.35">
      <c r="A426" t="s">
        <v>120</v>
      </c>
      <c r="B426" t="s">
        <v>237</v>
      </c>
      <c r="C426" t="s">
        <v>7</v>
      </c>
      <c r="D426" t="s">
        <v>8</v>
      </c>
      <c r="E426" t="s">
        <v>9</v>
      </c>
      <c r="F426">
        <v>9.4939999999999998</v>
      </c>
      <c r="G426">
        <v>9.8109999999999999</v>
      </c>
      <c r="H426">
        <v>11.332000000000001</v>
      </c>
      <c r="I426">
        <v>9.9079999999999995</v>
      </c>
      <c r="J426">
        <v>6.7510000000000003</v>
      </c>
      <c r="K426">
        <v>7.9720000000000004</v>
      </c>
      <c r="L426">
        <v>8.0830000000000002</v>
      </c>
      <c r="M426">
        <v>6.4790000000000001</v>
      </c>
      <c r="N426">
        <v>5.6319999999999997</v>
      </c>
      <c r="O426" s="1">
        <v>4.0279999999999996</v>
      </c>
      <c r="P426" s="1">
        <v>3.5640000000000001</v>
      </c>
      <c r="Q426">
        <f t="shared" si="9"/>
        <v>7.5503636363636364</v>
      </c>
    </row>
    <row r="427" spans="1:17" x14ac:dyDescent="0.35">
      <c r="A427" t="s">
        <v>120</v>
      </c>
      <c r="B427" t="s">
        <v>237</v>
      </c>
      <c r="C427" t="s">
        <v>7</v>
      </c>
      <c r="D427" t="s">
        <v>10</v>
      </c>
      <c r="E427" t="s">
        <v>11</v>
      </c>
      <c r="F427">
        <v>4.1349999999999998</v>
      </c>
      <c r="G427">
        <v>4.5419999999999998</v>
      </c>
      <c r="H427">
        <v>4.0970000000000004</v>
      </c>
      <c r="I427">
        <v>3.2989999999999999</v>
      </c>
      <c r="J427">
        <v>2.9460000000000002</v>
      </c>
      <c r="K427">
        <v>3.4140000000000001</v>
      </c>
      <c r="L427">
        <v>4.0309999999999997</v>
      </c>
      <c r="M427">
        <v>2.7080000000000002</v>
      </c>
      <c r="N427">
        <v>2.2999999999999998</v>
      </c>
      <c r="O427" s="1">
        <v>2.359</v>
      </c>
      <c r="P427" s="1">
        <v>2.4159999999999999</v>
      </c>
      <c r="Q427">
        <f t="shared" si="9"/>
        <v>3.2951818181818182</v>
      </c>
    </row>
    <row r="428" spans="1:17" x14ac:dyDescent="0.35">
      <c r="A428" t="s">
        <v>120</v>
      </c>
      <c r="B428" t="s">
        <v>237</v>
      </c>
      <c r="C428" t="s">
        <v>14</v>
      </c>
      <c r="D428" t="s">
        <v>8</v>
      </c>
      <c r="E428" t="s">
        <v>9</v>
      </c>
      <c r="F428">
        <v>13.606999999999999</v>
      </c>
      <c r="G428">
        <v>13.122999999999999</v>
      </c>
      <c r="H428">
        <v>10.141</v>
      </c>
      <c r="I428">
        <v>11.076000000000001</v>
      </c>
      <c r="J428">
        <v>11.12</v>
      </c>
      <c r="K428">
        <v>10.476000000000001</v>
      </c>
      <c r="L428">
        <v>13.204000000000001</v>
      </c>
      <c r="M428">
        <v>13.798999999999999</v>
      </c>
      <c r="N428">
        <v>10.928000000000001</v>
      </c>
      <c r="O428" s="1">
        <v>12.423</v>
      </c>
      <c r="P428" s="1">
        <v>11.177</v>
      </c>
      <c r="Q428">
        <f t="shared" si="9"/>
        <v>11.91581818181818</v>
      </c>
    </row>
    <row r="429" spans="1:17" x14ac:dyDescent="0.35">
      <c r="A429" t="s">
        <v>120</v>
      </c>
      <c r="B429" t="s">
        <v>237</v>
      </c>
      <c r="C429" t="s">
        <v>14</v>
      </c>
      <c r="D429" t="s">
        <v>10</v>
      </c>
      <c r="E429" t="s">
        <v>11</v>
      </c>
      <c r="F429">
        <v>5.0570000000000004</v>
      </c>
      <c r="G429">
        <v>4.3159999999999998</v>
      </c>
      <c r="H429">
        <v>3.62</v>
      </c>
      <c r="I429">
        <v>2.927</v>
      </c>
      <c r="J429">
        <v>2.8860000000000001</v>
      </c>
      <c r="K429">
        <v>2.532</v>
      </c>
      <c r="L429">
        <v>3.28</v>
      </c>
      <c r="M429">
        <v>2.71</v>
      </c>
      <c r="N429">
        <v>2.4580000000000002</v>
      </c>
      <c r="O429" s="1">
        <v>1.8260000000000001</v>
      </c>
      <c r="P429" s="1">
        <v>1.6439999999999999</v>
      </c>
      <c r="Q429">
        <f t="shared" si="9"/>
        <v>3.0232727272727273</v>
      </c>
    </row>
    <row r="430" spans="1:17" x14ac:dyDescent="0.35">
      <c r="A430" t="s">
        <v>121</v>
      </c>
      <c r="B430" t="s">
        <v>230</v>
      </c>
      <c r="C430" t="s">
        <v>7</v>
      </c>
      <c r="D430" t="s">
        <v>8</v>
      </c>
      <c r="E430" t="s">
        <v>9</v>
      </c>
      <c r="F430">
        <v>20.045000000000002</v>
      </c>
      <c r="G430">
        <v>21.602</v>
      </c>
      <c r="H430">
        <v>23.44</v>
      </c>
      <c r="I430">
        <v>25.042999999999999</v>
      </c>
      <c r="J430">
        <v>27.818000000000001</v>
      </c>
      <c r="K430">
        <v>30.21</v>
      </c>
      <c r="L430">
        <v>33.450000000000003</v>
      </c>
      <c r="M430">
        <v>32.637</v>
      </c>
      <c r="N430">
        <v>31.463999999999999</v>
      </c>
      <c r="O430" s="1">
        <v>31.053999999999998</v>
      </c>
      <c r="P430" s="1">
        <v>30.757000000000001</v>
      </c>
      <c r="Q430">
        <f t="shared" ref="Q430:Q471" si="10">AVERAGE(F430:P430)</f>
        <v>27.956363636363633</v>
      </c>
    </row>
    <row r="431" spans="1:17" x14ac:dyDescent="0.35">
      <c r="A431" t="s">
        <v>121</v>
      </c>
      <c r="B431" t="s">
        <v>230</v>
      </c>
      <c r="C431" t="s">
        <v>7</v>
      </c>
      <c r="D431" t="s">
        <v>10</v>
      </c>
      <c r="E431" t="s">
        <v>11</v>
      </c>
      <c r="F431">
        <v>10.207000000000001</v>
      </c>
      <c r="G431">
        <v>9.6669999999999998</v>
      </c>
      <c r="H431">
        <v>9.2799999999999994</v>
      </c>
      <c r="I431">
        <v>8.7460000000000004</v>
      </c>
      <c r="J431">
        <v>10.468</v>
      </c>
      <c r="K431">
        <v>12.016</v>
      </c>
      <c r="L431">
        <v>12.47</v>
      </c>
      <c r="M431">
        <v>12.946</v>
      </c>
      <c r="N431">
        <v>12.579000000000001</v>
      </c>
      <c r="O431" s="1">
        <v>12.375999999999999</v>
      </c>
      <c r="P431" s="1">
        <v>12.21</v>
      </c>
      <c r="Q431">
        <f t="shared" si="10"/>
        <v>11.178636363636366</v>
      </c>
    </row>
    <row r="432" spans="1:17" x14ac:dyDescent="0.35">
      <c r="A432" t="s">
        <v>121</v>
      </c>
      <c r="B432" t="s">
        <v>230</v>
      </c>
      <c r="C432" t="s">
        <v>14</v>
      </c>
      <c r="D432" t="s">
        <v>8</v>
      </c>
      <c r="E432" t="s">
        <v>9</v>
      </c>
      <c r="F432">
        <v>15.933999999999999</v>
      </c>
      <c r="G432">
        <v>16.88</v>
      </c>
      <c r="H432">
        <v>18.023</v>
      </c>
      <c r="I432">
        <v>18.936</v>
      </c>
      <c r="J432">
        <v>19.57</v>
      </c>
      <c r="K432">
        <v>20.065000000000001</v>
      </c>
      <c r="L432">
        <v>21.748999999999999</v>
      </c>
      <c r="M432">
        <v>21.491</v>
      </c>
      <c r="N432">
        <v>20.795999999999999</v>
      </c>
      <c r="O432" s="1">
        <v>20.483000000000001</v>
      </c>
      <c r="P432" s="1">
        <v>20.254999999999999</v>
      </c>
      <c r="Q432">
        <f t="shared" si="10"/>
        <v>19.471090909090904</v>
      </c>
    </row>
    <row r="433" spans="1:17" x14ac:dyDescent="0.35">
      <c r="A433" t="s">
        <v>121</v>
      </c>
      <c r="B433" t="s">
        <v>230</v>
      </c>
      <c r="C433" t="s">
        <v>14</v>
      </c>
      <c r="D433" t="s">
        <v>10</v>
      </c>
      <c r="E433" t="s">
        <v>11</v>
      </c>
      <c r="F433">
        <v>7.4770000000000003</v>
      </c>
      <c r="G433">
        <v>7.5670000000000002</v>
      </c>
      <c r="H433">
        <v>7.7759999999999998</v>
      </c>
      <c r="I433">
        <v>7.8419999999999996</v>
      </c>
      <c r="J433">
        <v>6.8140000000000001</v>
      </c>
      <c r="K433">
        <v>5.6369999999999996</v>
      </c>
      <c r="L433">
        <v>6.1269999999999998</v>
      </c>
      <c r="M433">
        <v>6.2539999999999996</v>
      </c>
      <c r="N433">
        <v>5.8920000000000003</v>
      </c>
      <c r="O433" s="1">
        <v>5.7649999999999997</v>
      </c>
      <c r="P433" s="1">
        <v>5.6550000000000002</v>
      </c>
      <c r="Q433">
        <f t="shared" si="10"/>
        <v>6.6187272727272726</v>
      </c>
    </row>
    <row r="434" spans="1:17" x14ac:dyDescent="0.35">
      <c r="A434" t="s">
        <v>122</v>
      </c>
      <c r="B434" t="s">
        <v>230</v>
      </c>
      <c r="C434" t="s">
        <v>7</v>
      </c>
      <c r="D434" t="s">
        <v>8</v>
      </c>
      <c r="E434" t="s">
        <v>9</v>
      </c>
      <c r="F434">
        <v>32.258000000000003</v>
      </c>
      <c r="G434">
        <v>31.285</v>
      </c>
      <c r="H434">
        <v>29.751999999999999</v>
      </c>
      <c r="I434">
        <v>31.102</v>
      </c>
      <c r="J434">
        <v>28.132999999999999</v>
      </c>
      <c r="K434">
        <v>28.614999999999998</v>
      </c>
      <c r="L434">
        <v>28.154</v>
      </c>
      <c r="M434">
        <v>25.535</v>
      </c>
      <c r="N434">
        <v>24.192</v>
      </c>
      <c r="O434" s="1">
        <v>20.713999999999999</v>
      </c>
      <c r="P434" s="1">
        <v>19.341000000000001</v>
      </c>
      <c r="Q434">
        <f t="shared" si="10"/>
        <v>27.189181818181819</v>
      </c>
    </row>
    <row r="435" spans="1:17" x14ac:dyDescent="0.35">
      <c r="A435" t="s">
        <v>122</v>
      </c>
      <c r="B435" t="s">
        <v>230</v>
      </c>
      <c r="C435" t="s">
        <v>7</v>
      </c>
      <c r="D435" t="s">
        <v>10</v>
      </c>
      <c r="E435" t="s">
        <v>11</v>
      </c>
      <c r="F435">
        <v>7.3680000000000003</v>
      </c>
      <c r="G435">
        <v>7.1449999999999996</v>
      </c>
      <c r="H435">
        <v>7.0869999999999997</v>
      </c>
      <c r="I435">
        <v>6.5110000000000001</v>
      </c>
      <c r="J435">
        <v>6.3079999999999998</v>
      </c>
      <c r="K435">
        <v>6.8179999999999996</v>
      </c>
      <c r="L435">
        <v>7.6230000000000002</v>
      </c>
      <c r="M435">
        <v>6.4180000000000001</v>
      </c>
      <c r="N435">
        <v>6.63</v>
      </c>
      <c r="O435" s="1">
        <v>5.4450000000000003</v>
      </c>
      <c r="P435" s="1">
        <v>4.681</v>
      </c>
      <c r="Q435">
        <f t="shared" si="10"/>
        <v>6.5485454545454536</v>
      </c>
    </row>
    <row r="436" spans="1:17" x14ac:dyDescent="0.35">
      <c r="A436" t="s">
        <v>122</v>
      </c>
      <c r="B436" t="s">
        <v>230</v>
      </c>
      <c r="C436" t="s">
        <v>14</v>
      </c>
      <c r="D436" t="s">
        <v>8</v>
      </c>
      <c r="E436" t="s">
        <v>9</v>
      </c>
      <c r="F436">
        <v>19.579999999999998</v>
      </c>
      <c r="G436">
        <v>21.327999999999999</v>
      </c>
      <c r="H436">
        <v>17.776</v>
      </c>
      <c r="I436">
        <v>18.843</v>
      </c>
      <c r="J436">
        <v>21.004999999999999</v>
      </c>
      <c r="K436">
        <v>17.094999999999999</v>
      </c>
      <c r="L436">
        <v>22.047999999999998</v>
      </c>
      <c r="M436">
        <v>24.260999999999999</v>
      </c>
      <c r="N436">
        <v>20.052</v>
      </c>
      <c r="O436" s="1">
        <v>16.818999999999999</v>
      </c>
      <c r="P436" s="1">
        <v>15.282</v>
      </c>
      <c r="Q436">
        <f t="shared" si="10"/>
        <v>19.46263636363636</v>
      </c>
    </row>
    <row r="437" spans="1:17" x14ac:dyDescent="0.35">
      <c r="A437" t="s">
        <v>122</v>
      </c>
      <c r="B437" t="s">
        <v>230</v>
      </c>
      <c r="C437" t="s">
        <v>14</v>
      </c>
      <c r="D437" t="s">
        <v>10</v>
      </c>
      <c r="E437" t="s">
        <v>11</v>
      </c>
      <c r="F437">
        <v>3.3079999999999998</v>
      </c>
      <c r="G437">
        <v>2.968</v>
      </c>
      <c r="H437">
        <v>2.6880000000000002</v>
      </c>
      <c r="I437">
        <v>2.7549999999999999</v>
      </c>
      <c r="J437">
        <v>2.222</v>
      </c>
      <c r="K437">
        <v>2.4430000000000001</v>
      </c>
      <c r="L437">
        <v>5.9550000000000001</v>
      </c>
      <c r="M437">
        <v>5.4290000000000003</v>
      </c>
      <c r="N437">
        <v>3.2959999999999998</v>
      </c>
      <c r="O437" s="1">
        <v>1.952</v>
      </c>
      <c r="P437" s="1">
        <v>1.4590000000000001</v>
      </c>
      <c r="Q437">
        <f t="shared" si="10"/>
        <v>3.1340909090909093</v>
      </c>
    </row>
    <row r="438" spans="1:17" x14ac:dyDescent="0.35">
      <c r="A438" t="s">
        <v>123</v>
      </c>
      <c r="B438" t="s">
        <v>240</v>
      </c>
      <c r="C438" t="s">
        <v>7</v>
      </c>
      <c r="D438" t="s">
        <v>8</v>
      </c>
      <c r="E438" t="s">
        <v>9</v>
      </c>
      <c r="F438">
        <v>10.66</v>
      </c>
      <c r="G438">
        <v>9.9489999999999998</v>
      </c>
      <c r="H438">
        <v>8.673</v>
      </c>
      <c r="I438">
        <v>7.9459999999999997</v>
      </c>
      <c r="J438">
        <v>7.5140000000000002</v>
      </c>
      <c r="K438">
        <v>7.9980000000000002</v>
      </c>
      <c r="L438">
        <v>8.6660000000000004</v>
      </c>
      <c r="M438">
        <v>8.5120000000000005</v>
      </c>
      <c r="N438">
        <v>7.36</v>
      </c>
      <c r="O438" s="1">
        <v>6.4740000000000002</v>
      </c>
      <c r="P438" s="1">
        <v>6.8890000000000002</v>
      </c>
      <c r="Q438">
        <f t="shared" si="10"/>
        <v>8.2400909090909096</v>
      </c>
    </row>
    <row r="439" spans="1:17" x14ac:dyDescent="0.35">
      <c r="A439" t="s">
        <v>123</v>
      </c>
      <c r="B439" t="s">
        <v>240</v>
      </c>
      <c r="C439" t="s">
        <v>7</v>
      </c>
      <c r="D439" t="s">
        <v>10</v>
      </c>
      <c r="E439" t="s">
        <v>11</v>
      </c>
      <c r="F439">
        <v>3.58</v>
      </c>
      <c r="G439">
        <v>3.31</v>
      </c>
      <c r="H439">
        <v>2.9420000000000002</v>
      </c>
      <c r="I439">
        <v>2.7519999999999998</v>
      </c>
      <c r="J439">
        <v>2.629</v>
      </c>
      <c r="K439">
        <v>2.6680000000000001</v>
      </c>
      <c r="L439">
        <v>3.2669999999999999</v>
      </c>
      <c r="M439">
        <v>3.3149999999999999</v>
      </c>
      <c r="N439">
        <v>2.5920000000000001</v>
      </c>
      <c r="O439" s="1">
        <v>2.2519999999999998</v>
      </c>
      <c r="P439" s="1">
        <v>2.3650000000000002</v>
      </c>
      <c r="Q439">
        <f t="shared" si="10"/>
        <v>2.8792727272727272</v>
      </c>
    </row>
    <row r="440" spans="1:17" x14ac:dyDescent="0.35">
      <c r="A440" t="s">
        <v>123</v>
      </c>
      <c r="B440" t="s">
        <v>240</v>
      </c>
      <c r="C440" t="s">
        <v>14</v>
      </c>
      <c r="D440" t="s">
        <v>8</v>
      </c>
      <c r="E440" t="s">
        <v>9</v>
      </c>
      <c r="F440">
        <v>8.7629999999999999</v>
      </c>
      <c r="G440">
        <v>7.8079999999999998</v>
      </c>
      <c r="H440">
        <v>7.1029999999999998</v>
      </c>
      <c r="I440">
        <v>6.3120000000000003</v>
      </c>
      <c r="J440">
        <v>6.4829999999999997</v>
      </c>
      <c r="K440">
        <v>6.7779999999999996</v>
      </c>
      <c r="L440">
        <v>7.7789999999999999</v>
      </c>
      <c r="M440">
        <v>7.4969999999999999</v>
      </c>
      <c r="N440">
        <v>6.0419999999999998</v>
      </c>
      <c r="O440" s="1">
        <v>5.4779999999999998</v>
      </c>
      <c r="P440" s="1">
        <v>5.7830000000000004</v>
      </c>
      <c r="Q440">
        <f t="shared" si="10"/>
        <v>6.893272727272727</v>
      </c>
    </row>
    <row r="441" spans="1:17" x14ac:dyDescent="0.35">
      <c r="A441" t="s">
        <v>123</v>
      </c>
      <c r="B441" t="s">
        <v>240</v>
      </c>
      <c r="C441" t="s">
        <v>14</v>
      </c>
      <c r="D441" t="s">
        <v>10</v>
      </c>
      <c r="E441" t="s">
        <v>11</v>
      </c>
      <c r="F441">
        <v>3.8340000000000001</v>
      </c>
      <c r="G441">
        <v>3.3959999999999999</v>
      </c>
      <c r="H441">
        <v>3.0840000000000001</v>
      </c>
      <c r="I441">
        <v>2.657</v>
      </c>
      <c r="J441">
        <v>2.4830000000000001</v>
      </c>
      <c r="K441">
        <v>2.7480000000000002</v>
      </c>
      <c r="L441">
        <v>4.0279999999999996</v>
      </c>
      <c r="M441">
        <v>3.347</v>
      </c>
      <c r="N441">
        <v>2.653</v>
      </c>
      <c r="O441" s="1">
        <v>2.2410000000000001</v>
      </c>
      <c r="P441" s="1">
        <v>2.4209999999999998</v>
      </c>
      <c r="Q441">
        <f t="shared" si="10"/>
        <v>2.9901818181818185</v>
      </c>
    </row>
    <row r="442" spans="1:17" x14ac:dyDescent="0.35">
      <c r="A442" t="s">
        <v>124</v>
      </c>
      <c r="B442" t="s">
        <v>237</v>
      </c>
      <c r="C442" t="s">
        <v>7</v>
      </c>
      <c r="D442" t="s">
        <v>8</v>
      </c>
      <c r="E442" t="s">
        <v>9</v>
      </c>
      <c r="F442">
        <v>2.214</v>
      </c>
      <c r="G442">
        <v>2.9350000000000001</v>
      </c>
      <c r="H442">
        <v>2.1949999999999998</v>
      </c>
      <c r="I442">
        <v>3.988</v>
      </c>
      <c r="J442">
        <v>3.4580000000000002</v>
      </c>
      <c r="K442">
        <v>2.38</v>
      </c>
      <c r="L442">
        <v>4.37</v>
      </c>
      <c r="M442">
        <v>1.554</v>
      </c>
      <c r="N442">
        <v>3.1549999999999998</v>
      </c>
      <c r="O442" s="1">
        <v>3.766</v>
      </c>
      <c r="P442" s="1">
        <v>3.5720000000000001</v>
      </c>
      <c r="Q442">
        <f t="shared" si="10"/>
        <v>3.0533636363636365</v>
      </c>
    </row>
    <row r="443" spans="1:17" x14ac:dyDescent="0.35">
      <c r="A443" t="s">
        <v>124</v>
      </c>
      <c r="B443" t="s">
        <v>237</v>
      </c>
      <c r="C443" t="s">
        <v>7</v>
      </c>
      <c r="D443" t="s">
        <v>10</v>
      </c>
      <c r="E443" t="s">
        <v>11</v>
      </c>
      <c r="F443">
        <v>0.96599999999999997</v>
      </c>
      <c r="G443">
        <v>1.1379999999999999</v>
      </c>
      <c r="H443">
        <v>0.84099999999999997</v>
      </c>
      <c r="I443">
        <v>1.08</v>
      </c>
      <c r="J443">
        <v>0.877</v>
      </c>
      <c r="K443">
        <v>1.071</v>
      </c>
      <c r="L443">
        <v>0.71299999999999997</v>
      </c>
      <c r="M443">
        <v>0.42499999999999999</v>
      </c>
      <c r="N443">
        <v>0.505</v>
      </c>
      <c r="O443" s="1">
        <v>0.95599999999999996</v>
      </c>
      <c r="P443" s="1">
        <v>0.93400000000000005</v>
      </c>
      <c r="Q443">
        <f t="shared" si="10"/>
        <v>0.86418181818181805</v>
      </c>
    </row>
    <row r="444" spans="1:17" x14ac:dyDescent="0.35">
      <c r="A444" t="s">
        <v>124</v>
      </c>
      <c r="B444" t="s">
        <v>237</v>
      </c>
      <c r="C444" t="s">
        <v>14</v>
      </c>
      <c r="D444" t="s">
        <v>8</v>
      </c>
      <c r="E444" t="s">
        <v>9</v>
      </c>
      <c r="F444">
        <v>2.3879999999999999</v>
      </c>
      <c r="G444">
        <v>3.7069999999999999</v>
      </c>
      <c r="H444">
        <v>3.8090000000000002</v>
      </c>
      <c r="I444">
        <v>3.7970000000000002</v>
      </c>
      <c r="J444">
        <v>2.9359999999999999</v>
      </c>
      <c r="K444">
        <v>4.0410000000000004</v>
      </c>
      <c r="L444">
        <v>3.718</v>
      </c>
      <c r="M444">
        <v>1.9690000000000001</v>
      </c>
      <c r="N444">
        <v>2.5270000000000001</v>
      </c>
      <c r="O444" s="1">
        <v>3.23</v>
      </c>
      <c r="P444" s="1">
        <v>2.746</v>
      </c>
      <c r="Q444">
        <f t="shared" si="10"/>
        <v>3.1698181818181821</v>
      </c>
    </row>
    <row r="445" spans="1:17" x14ac:dyDescent="0.35">
      <c r="A445" t="s">
        <v>124</v>
      </c>
      <c r="B445" t="s">
        <v>237</v>
      </c>
      <c r="C445" t="s">
        <v>14</v>
      </c>
      <c r="D445" t="s">
        <v>10</v>
      </c>
      <c r="E445" t="s">
        <v>11</v>
      </c>
      <c r="F445">
        <v>1.7729999999999999</v>
      </c>
      <c r="G445">
        <v>2.0779999999999998</v>
      </c>
      <c r="H445">
        <v>2.0870000000000002</v>
      </c>
      <c r="I445">
        <v>1.7250000000000001</v>
      </c>
      <c r="J445">
        <v>1.286</v>
      </c>
      <c r="K445">
        <v>1.6639999999999999</v>
      </c>
      <c r="L445">
        <v>1.276</v>
      </c>
      <c r="M445">
        <v>1.028</v>
      </c>
      <c r="N445">
        <v>1.022</v>
      </c>
      <c r="O445" s="1">
        <v>1.84</v>
      </c>
      <c r="P445" s="1">
        <v>1.6279999999999999</v>
      </c>
      <c r="Q445">
        <f t="shared" si="10"/>
        <v>1.5824545454545456</v>
      </c>
    </row>
    <row r="446" spans="1:17" x14ac:dyDescent="0.35">
      <c r="A446" t="s">
        <v>125</v>
      </c>
      <c r="B446" t="s">
        <v>233</v>
      </c>
      <c r="C446" t="s">
        <v>7</v>
      </c>
      <c r="D446" t="s">
        <v>8</v>
      </c>
      <c r="E446" t="s">
        <v>9</v>
      </c>
      <c r="F446">
        <v>12.526999999999999</v>
      </c>
      <c r="G446">
        <v>13.756</v>
      </c>
      <c r="H446">
        <v>21.134</v>
      </c>
      <c r="I446">
        <v>21.488</v>
      </c>
      <c r="J446">
        <v>17.859000000000002</v>
      </c>
      <c r="K446">
        <v>16.145</v>
      </c>
      <c r="L446">
        <v>16.972999999999999</v>
      </c>
      <c r="M446">
        <v>20.288</v>
      </c>
      <c r="N446">
        <v>13.161</v>
      </c>
      <c r="O446" s="1">
        <v>12.326000000000001</v>
      </c>
      <c r="P446" s="1">
        <v>12.877000000000001</v>
      </c>
      <c r="Q446">
        <f t="shared" si="10"/>
        <v>16.230363636363638</v>
      </c>
    </row>
    <row r="447" spans="1:17" x14ac:dyDescent="0.35">
      <c r="A447" t="s">
        <v>125</v>
      </c>
      <c r="B447" t="s">
        <v>233</v>
      </c>
      <c r="C447" t="s">
        <v>7</v>
      </c>
      <c r="D447" t="s">
        <v>10</v>
      </c>
      <c r="E447" t="s">
        <v>11</v>
      </c>
      <c r="F447">
        <v>3.35</v>
      </c>
      <c r="G447">
        <v>3.1059999999999999</v>
      </c>
      <c r="H447">
        <v>4.3120000000000003</v>
      </c>
      <c r="I447">
        <v>4.1310000000000002</v>
      </c>
      <c r="J447">
        <v>3.5489999999999999</v>
      </c>
      <c r="K447">
        <v>4.1589999999999998</v>
      </c>
      <c r="L447">
        <v>5.16</v>
      </c>
      <c r="M447">
        <v>6.1769999999999996</v>
      </c>
      <c r="N447">
        <v>4.5359999999999996</v>
      </c>
      <c r="O447" s="1">
        <v>3.665</v>
      </c>
      <c r="P447" s="1">
        <v>3.2850000000000001</v>
      </c>
      <c r="Q447">
        <f t="shared" si="10"/>
        <v>4.1300000000000008</v>
      </c>
    </row>
    <row r="448" spans="1:17" x14ac:dyDescent="0.35">
      <c r="A448" t="s">
        <v>125</v>
      </c>
      <c r="B448" t="s">
        <v>233</v>
      </c>
      <c r="C448" t="s">
        <v>14</v>
      </c>
      <c r="D448" t="s">
        <v>8</v>
      </c>
      <c r="E448" t="s">
        <v>9</v>
      </c>
      <c r="F448">
        <v>11.614000000000001</v>
      </c>
      <c r="G448">
        <v>12.036</v>
      </c>
      <c r="H448">
        <v>19.579000000000001</v>
      </c>
      <c r="I448">
        <v>14.75</v>
      </c>
      <c r="J448">
        <v>15.603999999999999</v>
      </c>
      <c r="K448">
        <v>14.608000000000001</v>
      </c>
      <c r="L448">
        <v>15.186</v>
      </c>
      <c r="M448">
        <v>15.755000000000001</v>
      </c>
      <c r="N448">
        <v>10.379</v>
      </c>
      <c r="O448" s="1">
        <v>7.7990000000000004</v>
      </c>
      <c r="P448" s="1">
        <v>8.6280000000000001</v>
      </c>
      <c r="Q448">
        <f t="shared" si="10"/>
        <v>13.267090909090909</v>
      </c>
    </row>
    <row r="449" spans="1:17" x14ac:dyDescent="0.35">
      <c r="A449" t="s">
        <v>125</v>
      </c>
      <c r="B449" t="s">
        <v>233</v>
      </c>
      <c r="C449" t="s">
        <v>14</v>
      </c>
      <c r="D449" t="s">
        <v>10</v>
      </c>
      <c r="E449" t="s">
        <v>11</v>
      </c>
      <c r="F449">
        <v>4.09</v>
      </c>
      <c r="G449">
        <v>4.4119999999999999</v>
      </c>
      <c r="H449">
        <v>6.8239999999999998</v>
      </c>
      <c r="I449">
        <v>6.0039999999999996</v>
      </c>
      <c r="J449">
        <v>4.5449999999999999</v>
      </c>
      <c r="K449">
        <v>4.7809999999999997</v>
      </c>
      <c r="L449">
        <v>5.64</v>
      </c>
      <c r="M449">
        <v>7.1539999999999999</v>
      </c>
      <c r="N449">
        <v>6.5190000000000001</v>
      </c>
      <c r="O449" s="1">
        <v>5.9340000000000002</v>
      </c>
      <c r="P449" s="1">
        <v>5.47</v>
      </c>
      <c r="Q449">
        <f t="shared" si="10"/>
        <v>5.5793636363636363</v>
      </c>
    </row>
    <row r="450" spans="1:17" x14ac:dyDescent="0.35">
      <c r="A450" t="s">
        <v>126</v>
      </c>
      <c r="B450" t="s">
        <v>237</v>
      </c>
      <c r="C450" t="s">
        <v>7</v>
      </c>
      <c r="D450" t="s">
        <v>8</v>
      </c>
      <c r="E450" t="s">
        <v>9</v>
      </c>
      <c r="F450">
        <v>35.668999999999997</v>
      </c>
      <c r="G450">
        <v>34.634999999999998</v>
      </c>
      <c r="H450">
        <v>34.798999999999999</v>
      </c>
      <c r="I450">
        <v>33.204999999999998</v>
      </c>
      <c r="J450">
        <v>23.748999999999999</v>
      </c>
      <c r="K450">
        <v>24.385000000000002</v>
      </c>
      <c r="L450">
        <v>39.997</v>
      </c>
      <c r="M450">
        <v>33.036000000000001</v>
      </c>
      <c r="N450">
        <v>26.408000000000001</v>
      </c>
      <c r="O450" s="1">
        <v>25.376999999999999</v>
      </c>
      <c r="P450" s="1">
        <v>24.411000000000001</v>
      </c>
      <c r="Q450">
        <f t="shared" si="10"/>
        <v>30.515545454545453</v>
      </c>
    </row>
    <row r="451" spans="1:17" x14ac:dyDescent="0.35">
      <c r="A451" t="s">
        <v>126</v>
      </c>
      <c r="B451" t="s">
        <v>237</v>
      </c>
      <c r="C451" t="s">
        <v>7</v>
      </c>
      <c r="D451" t="s">
        <v>10</v>
      </c>
      <c r="E451" t="s">
        <v>11</v>
      </c>
      <c r="F451">
        <v>16.63</v>
      </c>
      <c r="G451">
        <v>15.606</v>
      </c>
      <c r="H451">
        <v>15.196999999999999</v>
      </c>
      <c r="I451">
        <v>15.326000000000001</v>
      </c>
      <c r="J451">
        <v>14.315</v>
      </c>
      <c r="K451">
        <v>14.784000000000001</v>
      </c>
      <c r="L451">
        <v>16.518999999999998</v>
      </c>
      <c r="M451">
        <v>14.426</v>
      </c>
      <c r="N451">
        <v>13.801</v>
      </c>
      <c r="O451" s="1">
        <v>13.166</v>
      </c>
      <c r="P451" s="1">
        <v>12.856</v>
      </c>
      <c r="Q451">
        <f t="shared" si="10"/>
        <v>14.784181818181819</v>
      </c>
    </row>
    <row r="452" spans="1:17" x14ac:dyDescent="0.35">
      <c r="A452" t="s">
        <v>126</v>
      </c>
      <c r="B452" t="s">
        <v>237</v>
      </c>
      <c r="C452" t="s">
        <v>14</v>
      </c>
      <c r="D452" t="s">
        <v>8</v>
      </c>
      <c r="E452" t="s">
        <v>9</v>
      </c>
      <c r="F452">
        <v>36.28</v>
      </c>
      <c r="G452">
        <v>40.201999999999998</v>
      </c>
      <c r="H452">
        <v>37.151000000000003</v>
      </c>
      <c r="I452">
        <v>30.853000000000002</v>
      </c>
      <c r="J452">
        <v>33.741999999999997</v>
      </c>
      <c r="K452">
        <v>26.065999999999999</v>
      </c>
      <c r="L452">
        <v>33.890999999999998</v>
      </c>
      <c r="M452">
        <v>40.896000000000001</v>
      </c>
      <c r="N452">
        <v>29.186</v>
      </c>
      <c r="O452" s="1">
        <v>28.206</v>
      </c>
      <c r="P452" s="1">
        <v>27.29</v>
      </c>
      <c r="Q452">
        <f t="shared" si="10"/>
        <v>33.06936363636364</v>
      </c>
    </row>
    <row r="453" spans="1:17" x14ac:dyDescent="0.35">
      <c r="A453" t="s">
        <v>126</v>
      </c>
      <c r="B453" t="s">
        <v>237</v>
      </c>
      <c r="C453" t="s">
        <v>14</v>
      </c>
      <c r="D453" t="s">
        <v>10</v>
      </c>
      <c r="E453" t="s">
        <v>11</v>
      </c>
      <c r="F453">
        <v>15.846</v>
      </c>
      <c r="G453">
        <v>15.36</v>
      </c>
      <c r="H453">
        <v>16.152000000000001</v>
      </c>
      <c r="I453">
        <v>13.756</v>
      </c>
      <c r="J453">
        <v>13.182</v>
      </c>
      <c r="K453">
        <v>13.327999999999999</v>
      </c>
      <c r="L453">
        <v>15.686999999999999</v>
      </c>
      <c r="M453">
        <v>14.64</v>
      </c>
      <c r="N453">
        <v>14.39</v>
      </c>
      <c r="O453" s="1">
        <v>13.297000000000001</v>
      </c>
      <c r="P453" s="1">
        <v>12.755000000000001</v>
      </c>
      <c r="Q453">
        <f t="shared" si="10"/>
        <v>14.399363636363637</v>
      </c>
    </row>
    <row r="454" spans="1:17" x14ac:dyDescent="0.35">
      <c r="A454" t="s">
        <v>127</v>
      </c>
      <c r="B454" t="s">
        <v>230</v>
      </c>
      <c r="C454" t="s">
        <v>7</v>
      </c>
      <c r="D454" t="s">
        <v>8</v>
      </c>
      <c r="E454" t="s">
        <v>9</v>
      </c>
      <c r="F454">
        <v>17.545000000000002</v>
      </c>
      <c r="G454">
        <v>21.3</v>
      </c>
      <c r="H454">
        <v>22.613</v>
      </c>
      <c r="I454">
        <v>23.17</v>
      </c>
      <c r="J454">
        <v>23.417999999999999</v>
      </c>
      <c r="K454">
        <v>23.516999999999999</v>
      </c>
      <c r="L454">
        <v>27.436</v>
      </c>
      <c r="M454">
        <v>26.425999999999998</v>
      </c>
      <c r="N454">
        <v>24.056000000000001</v>
      </c>
      <c r="O454" s="1">
        <v>23.79</v>
      </c>
      <c r="P454" s="1">
        <v>23.707000000000001</v>
      </c>
      <c r="Q454">
        <f t="shared" si="10"/>
        <v>23.361636363636364</v>
      </c>
    </row>
    <row r="455" spans="1:17" x14ac:dyDescent="0.35">
      <c r="A455" t="s">
        <v>127</v>
      </c>
      <c r="B455" t="s">
        <v>230</v>
      </c>
      <c r="C455" t="s">
        <v>7</v>
      </c>
      <c r="D455" t="s">
        <v>10</v>
      </c>
      <c r="E455" t="s">
        <v>11</v>
      </c>
      <c r="F455">
        <v>8.6940000000000008</v>
      </c>
      <c r="G455">
        <v>8.1489999999999991</v>
      </c>
      <c r="H455">
        <v>8.49</v>
      </c>
      <c r="I455">
        <v>8.8490000000000002</v>
      </c>
      <c r="J455">
        <v>8.9670000000000005</v>
      </c>
      <c r="K455">
        <v>8.9909999999999997</v>
      </c>
      <c r="L455">
        <v>10.384</v>
      </c>
      <c r="M455">
        <v>10.379</v>
      </c>
      <c r="N455">
        <v>9.5459999999999994</v>
      </c>
      <c r="O455" s="1">
        <v>9.2889999999999997</v>
      </c>
      <c r="P455" s="1">
        <v>9.1869999999999994</v>
      </c>
      <c r="Q455">
        <f t="shared" si="10"/>
        <v>9.1750000000000007</v>
      </c>
    </row>
    <row r="456" spans="1:17" x14ac:dyDescent="0.35">
      <c r="A456" t="s">
        <v>127</v>
      </c>
      <c r="B456" t="s">
        <v>230</v>
      </c>
      <c r="C456" t="s">
        <v>14</v>
      </c>
      <c r="D456" t="s">
        <v>8</v>
      </c>
      <c r="E456" t="s">
        <v>9</v>
      </c>
      <c r="F456">
        <v>20.957999999999998</v>
      </c>
      <c r="G456">
        <v>20.692</v>
      </c>
      <c r="H456">
        <v>22.209</v>
      </c>
      <c r="I456">
        <v>22.89</v>
      </c>
      <c r="J456">
        <v>23.152999999999999</v>
      </c>
      <c r="K456">
        <v>23.231999999999999</v>
      </c>
      <c r="L456">
        <v>27.451000000000001</v>
      </c>
      <c r="M456">
        <v>25.914999999999999</v>
      </c>
      <c r="N456">
        <v>23.780999999999999</v>
      </c>
      <c r="O456" s="1">
        <v>23.292999999999999</v>
      </c>
      <c r="P456" s="1">
        <v>23.122</v>
      </c>
      <c r="Q456">
        <f t="shared" si="10"/>
        <v>23.335999999999999</v>
      </c>
    </row>
    <row r="457" spans="1:17" x14ac:dyDescent="0.35">
      <c r="A457" t="s">
        <v>127</v>
      </c>
      <c r="B457" t="s">
        <v>230</v>
      </c>
      <c r="C457" t="s">
        <v>14</v>
      </c>
      <c r="D457" t="s">
        <v>10</v>
      </c>
      <c r="E457" t="s">
        <v>11</v>
      </c>
      <c r="F457">
        <v>7.2549999999999999</v>
      </c>
      <c r="G457">
        <v>7.0860000000000003</v>
      </c>
      <c r="H457">
        <v>6.5910000000000002</v>
      </c>
      <c r="I457">
        <v>6.9720000000000004</v>
      </c>
      <c r="J457">
        <v>7.077</v>
      </c>
      <c r="K457">
        <v>7.0810000000000004</v>
      </c>
      <c r="L457">
        <v>9.0920000000000005</v>
      </c>
      <c r="M457">
        <v>8.6340000000000003</v>
      </c>
      <c r="N457">
        <v>7.4560000000000004</v>
      </c>
      <c r="O457" s="1">
        <v>7.3090000000000002</v>
      </c>
      <c r="P457" s="1">
        <v>7.2140000000000004</v>
      </c>
      <c r="Q457">
        <f t="shared" si="10"/>
        <v>7.4333636363636364</v>
      </c>
    </row>
    <row r="458" spans="1:17" x14ac:dyDescent="0.35">
      <c r="A458" t="s">
        <v>128</v>
      </c>
      <c r="B458" t="s">
        <v>230</v>
      </c>
      <c r="C458" t="s">
        <v>7</v>
      </c>
      <c r="D458" t="s">
        <v>8</v>
      </c>
      <c r="E458" t="s">
        <v>9</v>
      </c>
      <c r="F458">
        <v>6.7610000000000001</v>
      </c>
      <c r="G458">
        <v>7.0369999999999999</v>
      </c>
      <c r="H458">
        <v>7.1420000000000003</v>
      </c>
      <c r="I458">
        <v>7.2709999999999999</v>
      </c>
      <c r="J458">
        <v>7.3929999999999998</v>
      </c>
      <c r="K458">
        <v>7.4619999999999997</v>
      </c>
      <c r="L458">
        <v>8.3279999999999994</v>
      </c>
      <c r="M458">
        <v>8.3409999999999993</v>
      </c>
      <c r="N458">
        <v>7.6710000000000003</v>
      </c>
      <c r="O458" s="1">
        <v>7.4630000000000001</v>
      </c>
      <c r="P458" s="1">
        <v>7.4649999999999999</v>
      </c>
      <c r="Q458">
        <f t="shared" si="10"/>
        <v>7.484909090909091</v>
      </c>
    </row>
    <row r="459" spans="1:17" x14ac:dyDescent="0.35">
      <c r="A459" t="s">
        <v>128</v>
      </c>
      <c r="B459" t="s">
        <v>230</v>
      </c>
      <c r="C459" t="s">
        <v>7</v>
      </c>
      <c r="D459" t="s">
        <v>10</v>
      </c>
      <c r="E459" t="s">
        <v>11</v>
      </c>
      <c r="F459">
        <v>2.2639999999999998</v>
      </c>
      <c r="G459">
        <v>2.3650000000000002</v>
      </c>
      <c r="H459">
        <v>2.4279999999999999</v>
      </c>
      <c r="I459">
        <v>2.504</v>
      </c>
      <c r="J459">
        <v>2.577</v>
      </c>
      <c r="K459">
        <v>2.6150000000000002</v>
      </c>
      <c r="L459">
        <v>2.6970000000000001</v>
      </c>
      <c r="M459">
        <v>3.0209999999999999</v>
      </c>
      <c r="N459">
        <v>2.7090000000000001</v>
      </c>
      <c r="O459" s="1">
        <v>2.653</v>
      </c>
      <c r="P459" s="1">
        <v>2.645</v>
      </c>
      <c r="Q459">
        <f t="shared" si="10"/>
        <v>2.5889090909090906</v>
      </c>
    </row>
    <row r="460" spans="1:17" x14ac:dyDescent="0.35">
      <c r="A460" t="s">
        <v>128</v>
      </c>
      <c r="B460" t="s">
        <v>230</v>
      </c>
      <c r="C460" t="s">
        <v>14</v>
      </c>
      <c r="D460" t="s">
        <v>8</v>
      </c>
      <c r="E460" t="s">
        <v>9</v>
      </c>
      <c r="F460">
        <v>7.5149999999999997</v>
      </c>
      <c r="G460">
        <v>7.43</v>
      </c>
      <c r="H460">
        <v>7.585</v>
      </c>
      <c r="I460">
        <v>7.7750000000000004</v>
      </c>
      <c r="J460">
        <v>7.9589999999999996</v>
      </c>
      <c r="K460">
        <v>8.0730000000000004</v>
      </c>
      <c r="L460">
        <v>8.9760000000000009</v>
      </c>
      <c r="M460">
        <v>9.0069999999999997</v>
      </c>
      <c r="N460">
        <v>8.3179999999999996</v>
      </c>
      <c r="O460" s="1">
        <v>8.0310000000000006</v>
      </c>
      <c r="P460" s="1">
        <v>7.9720000000000004</v>
      </c>
      <c r="Q460">
        <f t="shared" si="10"/>
        <v>8.0582727272727261</v>
      </c>
    </row>
    <row r="461" spans="1:17" x14ac:dyDescent="0.35">
      <c r="A461" t="s">
        <v>128</v>
      </c>
      <c r="B461" t="s">
        <v>230</v>
      </c>
      <c r="C461" t="s">
        <v>14</v>
      </c>
      <c r="D461" t="s">
        <v>10</v>
      </c>
      <c r="E461" t="s">
        <v>11</v>
      </c>
      <c r="F461">
        <v>1.411</v>
      </c>
      <c r="G461">
        <v>1.401</v>
      </c>
      <c r="H461">
        <v>1.45</v>
      </c>
      <c r="I461">
        <v>1.5109999999999999</v>
      </c>
      <c r="J461">
        <v>1.569</v>
      </c>
      <c r="K461">
        <v>1.603</v>
      </c>
      <c r="L461">
        <v>1.8680000000000001</v>
      </c>
      <c r="M461">
        <v>2.0299999999999998</v>
      </c>
      <c r="N461">
        <v>1.667</v>
      </c>
      <c r="O461" s="1">
        <v>1.609</v>
      </c>
      <c r="P461" s="1">
        <v>1.61</v>
      </c>
      <c r="Q461">
        <f t="shared" si="10"/>
        <v>1.6117272727272727</v>
      </c>
    </row>
    <row r="462" spans="1:17" x14ac:dyDescent="0.35">
      <c r="A462" t="s">
        <v>129</v>
      </c>
      <c r="B462" t="s">
        <v>233</v>
      </c>
      <c r="C462" t="s">
        <v>7</v>
      </c>
      <c r="D462" t="s">
        <v>8</v>
      </c>
      <c r="E462" t="s">
        <v>9</v>
      </c>
      <c r="F462">
        <v>1.7589999999999999</v>
      </c>
      <c r="G462">
        <v>1.7809999999999999</v>
      </c>
      <c r="H462">
        <v>3.0830000000000002</v>
      </c>
      <c r="I462">
        <v>4.4939999999999998</v>
      </c>
      <c r="J462">
        <v>2.0819999999999999</v>
      </c>
      <c r="K462">
        <v>1.3979999999999999</v>
      </c>
      <c r="L462">
        <v>5.9219999999999997</v>
      </c>
      <c r="M462">
        <v>10.906000000000001</v>
      </c>
      <c r="N462">
        <v>9.1620000000000008</v>
      </c>
      <c r="O462" s="1">
        <v>9.2210000000000001</v>
      </c>
      <c r="P462" s="1">
        <v>9.4710000000000001</v>
      </c>
      <c r="Q462">
        <f t="shared" si="10"/>
        <v>5.3890000000000011</v>
      </c>
    </row>
    <row r="463" spans="1:17" x14ac:dyDescent="0.35">
      <c r="A463" t="s">
        <v>129</v>
      </c>
      <c r="B463" t="s">
        <v>233</v>
      </c>
      <c r="C463" t="s">
        <v>7</v>
      </c>
      <c r="D463" t="s">
        <v>10</v>
      </c>
      <c r="E463" t="s">
        <v>11</v>
      </c>
      <c r="F463">
        <v>0.60699999999999998</v>
      </c>
      <c r="G463">
        <v>0.63200000000000001</v>
      </c>
      <c r="H463">
        <v>0.82899999999999996</v>
      </c>
      <c r="I463">
        <v>1.0940000000000001</v>
      </c>
      <c r="J463">
        <v>0.69699999999999995</v>
      </c>
      <c r="K463">
        <v>0.255</v>
      </c>
      <c r="L463">
        <v>1.2889999999999999</v>
      </c>
      <c r="M463">
        <v>3.5339999999999998</v>
      </c>
      <c r="N463">
        <v>2.1509999999999998</v>
      </c>
      <c r="O463" s="1">
        <v>2.15</v>
      </c>
      <c r="P463" s="1">
        <v>2.1179999999999999</v>
      </c>
      <c r="Q463">
        <f t="shared" si="10"/>
        <v>1.3959999999999999</v>
      </c>
    </row>
    <row r="464" spans="1:17" x14ac:dyDescent="0.35">
      <c r="A464" t="s">
        <v>129</v>
      </c>
      <c r="B464" t="s">
        <v>233</v>
      </c>
      <c r="C464" t="s">
        <v>14</v>
      </c>
      <c r="D464" t="s">
        <v>8</v>
      </c>
      <c r="E464" t="s">
        <v>9</v>
      </c>
      <c r="F464">
        <v>1.4370000000000001</v>
      </c>
      <c r="G464">
        <v>1.4550000000000001</v>
      </c>
      <c r="H464">
        <v>2.169</v>
      </c>
      <c r="I464">
        <v>2.9529999999999998</v>
      </c>
      <c r="J464">
        <v>1.68</v>
      </c>
      <c r="K464">
        <v>1.266</v>
      </c>
      <c r="L464">
        <v>4.2640000000000002</v>
      </c>
      <c r="M464">
        <v>13.382999999999999</v>
      </c>
      <c r="N464">
        <v>10.648999999999999</v>
      </c>
      <c r="O464" s="1">
        <v>10.175000000000001</v>
      </c>
      <c r="P464" s="1">
        <v>10.037000000000001</v>
      </c>
      <c r="Q464">
        <f t="shared" si="10"/>
        <v>5.4061818181818175</v>
      </c>
    </row>
    <row r="465" spans="1:17" x14ac:dyDescent="0.35">
      <c r="A465" t="s">
        <v>129</v>
      </c>
      <c r="B465" t="s">
        <v>233</v>
      </c>
      <c r="C465" t="s">
        <v>14</v>
      </c>
      <c r="D465" t="s">
        <v>10</v>
      </c>
      <c r="E465" t="s">
        <v>11</v>
      </c>
      <c r="F465">
        <v>0.45</v>
      </c>
      <c r="G465">
        <v>0.46800000000000003</v>
      </c>
      <c r="H465">
        <v>0.53300000000000003</v>
      </c>
      <c r="I465">
        <v>0.63800000000000001</v>
      </c>
      <c r="J465">
        <v>0.41299999999999998</v>
      </c>
      <c r="K465">
        <v>0.188</v>
      </c>
      <c r="L465">
        <v>0.45300000000000001</v>
      </c>
      <c r="M465">
        <v>1.9910000000000001</v>
      </c>
      <c r="N465">
        <v>0.97799999999999998</v>
      </c>
      <c r="O465" s="1">
        <v>1.0349999999999999</v>
      </c>
      <c r="P465" s="1">
        <v>1.052</v>
      </c>
      <c r="Q465">
        <f t="shared" si="10"/>
        <v>0.74536363636363634</v>
      </c>
    </row>
    <row r="466" spans="1:17" x14ac:dyDescent="0.35">
      <c r="A466" t="s">
        <v>130</v>
      </c>
      <c r="B466" t="s">
        <v>230</v>
      </c>
      <c r="C466" t="s">
        <v>7</v>
      </c>
      <c r="D466" t="s">
        <v>8</v>
      </c>
      <c r="E466" t="s">
        <v>9</v>
      </c>
      <c r="F466">
        <v>42.433999999999997</v>
      </c>
      <c r="G466">
        <v>46.704000000000001</v>
      </c>
      <c r="H466">
        <v>51.622999999999998</v>
      </c>
      <c r="I466">
        <v>45.831000000000003</v>
      </c>
      <c r="J466">
        <v>38.545999999999999</v>
      </c>
      <c r="K466">
        <v>38.843000000000004</v>
      </c>
      <c r="L466">
        <v>42.655999999999999</v>
      </c>
      <c r="M466">
        <v>41.521999999999998</v>
      </c>
      <c r="N466">
        <v>39.686</v>
      </c>
      <c r="O466" s="1">
        <v>39.158999999999999</v>
      </c>
      <c r="P466" s="1">
        <v>38.887</v>
      </c>
      <c r="Q466">
        <f t="shared" si="10"/>
        <v>42.353727272727269</v>
      </c>
    </row>
    <row r="467" spans="1:17" x14ac:dyDescent="0.35">
      <c r="A467" t="s">
        <v>130</v>
      </c>
      <c r="B467" t="s">
        <v>230</v>
      </c>
      <c r="C467" t="s">
        <v>7</v>
      </c>
      <c r="D467" t="s">
        <v>10</v>
      </c>
      <c r="E467" t="s">
        <v>11</v>
      </c>
      <c r="F467">
        <v>15.622</v>
      </c>
      <c r="G467">
        <v>16.933</v>
      </c>
      <c r="H467">
        <v>18.521999999999998</v>
      </c>
      <c r="I467">
        <v>17.149000000000001</v>
      </c>
      <c r="J467">
        <v>15.265000000000001</v>
      </c>
      <c r="K467">
        <v>15.395</v>
      </c>
      <c r="L467">
        <v>16.076000000000001</v>
      </c>
      <c r="M467">
        <v>16.420000000000002</v>
      </c>
      <c r="N467">
        <v>15.686999999999999</v>
      </c>
      <c r="O467" s="1">
        <v>15.401999999999999</v>
      </c>
      <c r="P467" s="1">
        <v>15.227</v>
      </c>
      <c r="Q467">
        <f t="shared" si="10"/>
        <v>16.154363636363637</v>
      </c>
    </row>
    <row r="468" spans="1:17" x14ac:dyDescent="0.35">
      <c r="A468" t="s">
        <v>130</v>
      </c>
      <c r="B468" t="s">
        <v>230</v>
      </c>
      <c r="C468" t="s">
        <v>14</v>
      </c>
      <c r="D468" t="s">
        <v>8</v>
      </c>
      <c r="E468" t="s">
        <v>9</v>
      </c>
      <c r="F468">
        <v>35.218000000000004</v>
      </c>
      <c r="G468">
        <v>35.978999999999999</v>
      </c>
      <c r="H468">
        <v>37.341999999999999</v>
      </c>
      <c r="I468">
        <v>37.691000000000003</v>
      </c>
      <c r="J468">
        <v>37.517000000000003</v>
      </c>
      <c r="K468">
        <v>37.789000000000001</v>
      </c>
      <c r="L468">
        <v>40.704999999999998</v>
      </c>
      <c r="M468">
        <v>39.808999999999997</v>
      </c>
      <c r="N468">
        <v>38.359000000000002</v>
      </c>
      <c r="O468" s="1">
        <v>37.784999999999997</v>
      </c>
      <c r="P468" s="1">
        <v>37.552</v>
      </c>
      <c r="Q468">
        <f t="shared" si="10"/>
        <v>37.795090909090909</v>
      </c>
    </row>
    <row r="469" spans="1:17" x14ac:dyDescent="0.35">
      <c r="A469" t="s">
        <v>130</v>
      </c>
      <c r="B469" t="s">
        <v>230</v>
      </c>
      <c r="C469" t="s">
        <v>14</v>
      </c>
      <c r="D469" t="s">
        <v>10</v>
      </c>
      <c r="E469" t="s">
        <v>11</v>
      </c>
      <c r="F469">
        <v>12.334</v>
      </c>
      <c r="G469">
        <v>14.946999999999999</v>
      </c>
      <c r="H469">
        <v>17.904</v>
      </c>
      <c r="I469">
        <v>18.02</v>
      </c>
      <c r="J469">
        <v>17.905000000000001</v>
      </c>
      <c r="K469">
        <v>18.052</v>
      </c>
      <c r="L469">
        <v>19.382000000000001</v>
      </c>
      <c r="M469">
        <v>19.533999999999999</v>
      </c>
      <c r="N469">
        <v>18.314</v>
      </c>
      <c r="O469" s="1">
        <v>17.928999999999998</v>
      </c>
      <c r="P469" s="1">
        <v>17.702999999999999</v>
      </c>
      <c r="Q469">
        <f t="shared" si="10"/>
        <v>17.456727272727274</v>
      </c>
    </row>
    <row r="470" spans="1:17" x14ac:dyDescent="0.35">
      <c r="A470" t="s">
        <v>131</v>
      </c>
      <c r="B470" t="s">
        <v>233</v>
      </c>
      <c r="C470" t="s">
        <v>7</v>
      </c>
      <c r="D470" t="s">
        <v>8</v>
      </c>
      <c r="E470" t="s">
        <v>9</v>
      </c>
      <c r="F470">
        <v>21.911999999999999</v>
      </c>
      <c r="G470">
        <v>21.891999999999999</v>
      </c>
      <c r="H470">
        <v>21.885999999999999</v>
      </c>
      <c r="I470">
        <v>21.93</v>
      </c>
      <c r="J470">
        <v>22.027000000000001</v>
      </c>
      <c r="K470">
        <v>22.164999999999999</v>
      </c>
      <c r="L470">
        <v>26.643000000000001</v>
      </c>
      <c r="M470">
        <v>25.602</v>
      </c>
      <c r="N470">
        <v>23.419</v>
      </c>
      <c r="O470" s="1">
        <v>23.393000000000001</v>
      </c>
      <c r="P470" s="1">
        <v>23.411000000000001</v>
      </c>
      <c r="Q470">
        <f t="shared" si="10"/>
        <v>23.116363636363641</v>
      </c>
    </row>
    <row r="471" spans="1:17" x14ac:dyDescent="0.35">
      <c r="A471" t="s">
        <v>131</v>
      </c>
      <c r="B471" t="s">
        <v>233</v>
      </c>
      <c r="C471" t="s">
        <v>7</v>
      </c>
      <c r="D471" t="s">
        <v>10</v>
      </c>
      <c r="E471" t="s">
        <v>11</v>
      </c>
      <c r="F471">
        <v>9.0679999999999996</v>
      </c>
      <c r="G471">
        <v>9.0549999999999997</v>
      </c>
      <c r="H471">
        <v>9.0449999999999999</v>
      </c>
      <c r="I471">
        <v>9.0489999999999995</v>
      </c>
      <c r="J471">
        <v>9.0739999999999998</v>
      </c>
      <c r="K471">
        <v>9.1140000000000008</v>
      </c>
      <c r="L471">
        <v>11.026</v>
      </c>
      <c r="M471">
        <v>10.92</v>
      </c>
      <c r="N471">
        <v>9.6449999999999996</v>
      </c>
      <c r="O471" s="1">
        <v>9.7889999999999997</v>
      </c>
      <c r="P471" s="1">
        <v>9.8520000000000003</v>
      </c>
      <c r="Q471">
        <f t="shared" si="10"/>
        <v>9.6033636363636372</v>
      </c>
    </row>
    <row r="472" spans="1:17" x14ac:dyDescent="0.35">
      <c r="A472" t="s">
        <v>131</v>
      </c>
      <c r="B472" t="s">
        <v>233</v>
      </c>
      <c r="C472" t="s">
        <v>14</v>
      </c>
      <c r="D472" t="s">
        <v>8</v>
      </c>
      <c r="E472" t="s">
        <v>9</v>
      </c>
      <c r="F472">
        <v>18.61</v>
      </c>
      <c r="G472">
        <v>18.597000000000001</v>
      </c>
      <c r="H472">
        <v>18.556000000000001</v>
      </c>
      <c r="I472">
        <v>18.516999999999999</v>
      </c>
      <c r="J472">
        <v>18.509</v>
      </c>
      <c r="K472">
        <v>18.524999999999999</v>
      </c>
      <c r="L472">
        <v>22.158000000000001</v>
      </c>
      <c r="M472">
        <v>21.164000000000001</v>
      </c>
      <c r="N472">
        <v>18.914999999999999</v>
      </c>
      <c r="O472" s="1">
        <v>18.984999999999999</v>
      </c>
      <c r="P472" s="1">
        <v>19.076000000000001</v>
      </c>
      <c r="Q472">
        <f t="shared" ref="Q472:Q514" si="11">AVERAGE(F472:P472)</f>
        <v>19.23745454545454</v>
      </c>
    </row>
    <row r="473" spans="1:17" x14ac:dyDescent="0.35">
      <c r="A473" t="s">
        <v>131</v>
      </c>
      <c r="B473" t="s">
        <v>233</v>
      </c>
      <c r="C473" t="s">
        <v>14</v>
      </c>
      <c r="D473" t="s">
        <v>10</v>
      </c>
      <c r="E473" t="s">
        <v>11</v>
      </c>
      <c r="F473">
        <v>7.2389999999999999</v>
      </c>
      <c r="G473">
        <v>7.23</v>
      </c>
      <c r="H473">
        <v>7.2089999999999996</v>
      </c>
      <c r="I473">
        <v>7.1820000000000004</v>
      </c>
      <c r="J473">
        <v>7.1660000000000004</v>
      </c>
      <c r="K473">
        <v>7.1580000000000004</v>
      </c>
      <c r="L473">
        <v>9.3870000000000005</v>
      </c>
      <c r="M473">
        <v>8.9350000000000005</v>
      </c>
      <c r="N473">
        <v>7.4020000000000001</v>
      </c>
      <c r="O473" s="1">
        <v>7.5330000000000004</v>
      </c>
      <c r="P473" s="1">
        <v>7.5359999999999996</v>
      </c>
      <c r="Q473">
        <f t="shared" si="11"/>
        <v>7.6342727272727275</v>
      </c>
    </row>
    <row r="474" spans="1:17" x14ac:dyDescent="0.35">
      <c r="A474" t="s">
        <v>132</v>
      </c>
      <c r="B474" t="s">
        <v>237</v>
      </c>
      <c r="C474" t="s">
        <v>7</v>
      </c>
      <c r="D474" t="s">
        <v>8</v>
      </c>
      <c r="E474" t="s">
        <v>9</v>
      </c>
      <c r="F474">
        <v>13.096</v>
      </c>
      <c r="G474">
        <v>11.15</v>
      </c>
      <c r="H474">
        <v>10.255000000000001</v>
      </c>
      <c r="I474">
        <v>8.7629999999999999</v>
      </c>
      <c r="J474">
        <v>6.6479999999999997</v>
      </c>
      <c r="K474">
        <v>6.2050000000000001</v>
      </c>
      <c r="L474">
        <v>9.032</v>
      </c>
      <c r="M474">
        <v>9.1910000000000007</v>
      </c>
      <c r="N474">
        <v>8.1989999999999998</v>
      </c>
      <c r="O474" s="1">
        <v>8.5640000000000001</v>
      </c>
      <c r="P474" s="1">
        <v>8.452</v>
      </c>
      <c r="Q474">
        <f t="shared" si="11"/>
        <v>9.0504545454545458</v>
      </c>
    </row>
    <row r="475" spans="1:17" x14ac:dyDescent="0.35">
      <c r="A475" t="s">
        <v>132</v>
      </c>
      <c r="B475" t="s">
        <v>237</v>
      </c>
      <c r="C475" t="s">
        <v>7</v>
      </c>
      <c r="D475" t="s">
        <v>10</v>
      </c>
      <c r="E475" t="s">
        <v>11</v>
      </c>
      <c r="F475">
        <v>6.681</v>
      </c>
      <c r="G475">
        <v>6.4729999999999999</v>
      </c>
      <c r="H475">
        <v>5.75</v>
      </c>
      <c r="I475">
        <v>4.5389999999999997</v>
      </c>
      <c r="J475">
        <v>3.4119999999999999</v>
      </c>
      <c r="K475">
        <v>2.7869999999999999</v>
      </c>
      <c r="L475">
        <v>2.9470000000000001</v>
      </c>
      <c r="M475">
        <v>3.58</v>
      </c>
      <c r="N475">
        <v>2.964</v>
      </c>
      <c r="O475" s="1">
        <v>2.8580000000000001</v>
      </c>
      <c r="P475" s="1">
        <v>2.7759999999999998</v>
      </c>
      <c r="Q475">
        <f t="shared" si="11"/>
        <v>4.0697272727272722</v>
      </c>
    </row>
    <row r="476" spans="1:17" x14ac:dyDescent="0.35">
      <c r="A476" t="s">
        <v>132</v>
      </c>
      <c r="B476" t="s">
        <v>237</v>
      </c>
      <c r="C476" t="s">
        <v>14</v>
      </c>
      <c r="D476" t="s">
        <v>8</v>
      </c>
      <c r="E476" t="s">
        <v>9</v>
      </c>
      <c r="F476">
        <v>12.39</v>
      </c>
      <c r="G476">
        <v>11.324</v>
      </c>
      <c r="H476">
        <v>11.388999999999999</v>
      </c>
      <c r="I476">
        <v>8.9540000000000006</v>
      </c>
      <c r="J476">
        <v>7.6920000000000002</v>
      </c>
      <c r="K476">
        <v>7.2779999999999996</v>
      </c>
      <c r="L476">
        <v>9.2260000000000009</v>
      </c>
      <c r="M476">
        <v>9.9450000000000003</v>
      </c>
      <c r="N476">
        <v>7.609</v>
      </c>
      <c r="O476" s="1">
        <v>8.8949999999999996</v>
      </c>
      <c r="P476" s="1">
        <v>9.0920000000000005</v>
      </c>
      <c r="Q476">
        <f t="shared" si="11"/>
        <v>9.4358181818181812</v>
      </c>
    </row>
    <row r="477" spans="1:17" x14ac:dyDescent="0.35">
      <c r="A477" t="s">
        <v>132</v>
      </c>
      <c r="B477" t="s">
        <v>237</v>
      </c>
      <c r="C477" t="s">
        <v>14</v>
      </c>
      <c r="D477" t="s">
        <v>10</v>
      </c>
      <c r="E477" t="s">
        <v>11</v>
      </c>
      <c r="F477">
        <v>6.2480000000000002</v>
      </c>
      <c r="G477">
        <v>5.7009999999999996</v>
      </c>
      <c r="H477">
        <v>4.5720000000000001</v>
      </c>
      <c r="I477">
        <v>3.7080000000000002</v>
      </c>
      <c r="J477">
        <v>3.0289999999999999</v>
      </c>
      <c r="K477">
        <v>2.7130000000000001</v>
      </c>
      <c r="L477">
        <v>2.758</v>
      </c>
      <c r="M477">
        <v>2.9119999999999999</v>
      </c>
      <c r="N477">
        <v>2.5339999999999998</v>
      </c>
      <c r="O477" s="1">
        <v>2.33</v>
      </c>
      <c r="P477" s="1">
        <v>2.3439999999999999</v>
      </c>
      <c r="Q477">
        <f t="shared" si="11"/>
        <v>3.5317272727272724</v>
      </c>
    </row>
    <row r="478" spans="1:17" x14ac:dyDescent="0.35">
      <c r="A478" t="s">
        <v>133</v>
      </c>
      <c r="B478" t="s">
        <v>244</v>
      </c>
      <c r="C478" t="s">
        <v>7</v>
      </c>
      <c r="D478" t="s">
        <v>8</v>
      </c>
      <c r="E478" t="s">
        <v>9</v>
      </c>
      <c r="F478">
        <v>39.777000000000001</v>
      </c>
      <c r="G478">
        <v>39.756</v>
      </c>
      <c r="H478">
        <v>39.837000000000003</v>
      </c>
      <c r="I478">
        <v>39.703000000000003</v>
      </c>
      <c r="J478">
        <v>40.024999999999999</v>
      </c>
      <c r="K478">
        <v>35.302999999999997</v>
      </c>
      <c r="L478">
        <v>48.110999999999997</v>
      </c>
      <c r="M478">
        <v>41.866</v>
      </c>
      <c r="N478">
        <v>35.414000000000001</v>
      </c>
      <c r="O478" s="1">
        <v>35.17</v>
      </c>
      <c r="P478" s="1">
        <v>35.049999999999997</v>
      </c>
      <c r="Q478">
        <f t="shared" si="11"/>
        <v>39.091999999999999</v>
      </c>
    </row>
    <row r="479" spans="1:17" x14ac:dyDescent="0.35">
      <c r="A479" t="s">
        <v>133</v>
      </c>
      <c r="B479" t="s">
        <v>244</v>
      </c>
      <c r="C479" t="s">
        <v>7</v>
      </c>
      <c r="D479" t="s">
        <v>10</v>
      </c>
      <c r="E479" t="s">
        <v>11</v>
      </c>
      <c r="F479">
        <v>11.628</v>
      </c>
      <c r="G479">
        <v>11.013999999999999</v>
      </c>
      <c r="H479">
        <v>10.426</v>
      </c>
      <c r="I479">
        <v>9.7430000000000003</v>
      </c>
      <c r="J479">
        <v>8.0060000000000002</v>
      </c>
      <c r="K479">
        <v>8.5429999999999993</v>
      </c>
      <c r="L479">
        <v>8.0359999999999996</v>
      </c>
      <c r="M479">
        <v>8.5719999999999992</v>
      </c>
      <c r="N479">
        <v>8.6199999999999992</v>
      </c>
      <c r="O479" s="1">
        <v>8.4499999999999993</v>
      </c>
      <c r="P479" s="1">
        <v>8.4179999999999993</v>
      </c>
      <c r="Q479">
        <f t="shared" si="11"/>
        <v>9.2232727272727288</v>
      </c>
    </row>
    <row r="480" spans="1:17" x14ac:dyDescent="0.35">
      <c r="A480" t="s">
        <v>133</v>
      </c>
      <c r="B480" t="s">
        <v>244</v>
      </c>
      <c r="C480" t="s">
        <v>14</v>
      </c>
      <c r="D480" t="s">
        <v>8</v>
      </c>
      <c r="E480" t="s">
        <v>9</v>
      </c>
      <c r="F480">
        <v>36.930999999999997</v>
      </c>
      <c r="G480">
        <v>35.875</v>
      </c>
      <c r="H480">
        <v>34.889000000000003</v>
      </c>
      <c r="I480">
        <v>33.656999999999996</v>
      </c>
      <c r="J480">
        <v>39.985999999999997</v>
      </c>
      <c r="K480">
        <v>29.812999999999999</v>
      </c>
      <c r="L480">
        <v>44.436999999999998</v>
      </c>
      <c r="M480">
        <v>36.462000000000003</v>
      </c>
      <c r="N480">
        <v>29.600999999999999</v>
      </c>
      <c r="O480" s="1">
        <v>29.326000000000001</v>
      </c>
      <c r="P480" s="1">
        <v>29.251000000000001</v>
      </c>
      <c r="Q480">
        <f t="shared" si="11"/>
        <v>34.566181818181811</v>
      </c>
    </row>
    <row r="481" spans="1:17" x14ac:dyDescent="0.35">
      <c r="A481" t="s">
        <v>133</v>
      </c>
      <c r="B481" t="s">
        <v>244</v>
      </c>
      <c r="C481" t="s">
        <v>14</v>
      </c>
      <c r="D481" t="s">
        <v>10</v>
      </c>
      <c r="E481" t="s">
        <v>11</v>
      </c>
      <c r="F481">
        <v>9.7789999999999999</v>
      </c>
      <c r="G481">
        <v>8.8160000000000007</v>
      </c>
      <c r="H481">
        <v>7.867</v>
      </c>
      <c r="I481">
        <v>6.8369999999999997</v>
      </c>
      <c r="J481">
        <v>7.883</v>
      </c>
      <c r="K481">
        <v>7.8659999999999997</v>
      </c>
      <c r="L481">
        <v>9.8550000000000004</v>
      </c>
      <c r="M481">
        <v>9.4420000000000002</v>
      </c>
      <c r="N481">
        <v>7.891</v>
      </c>
      <c r="O481" s="1">
        <v>7.6529999999999996</v>
      </c>
      <c r="P481" s="1">
        <v>7.5919999999999996</v>
      </c>
      <c r="Q481">
        <f t="shared" si="11"/>
        <v>8.3164545454545458</v>
      </c>
    </row>
    <row r="482" spans="1:17" x14ac:dyDescent="0.35">
      <c r="A482" t="s">
        <v>134</v>
      </c>
      <c r="B482" t="s">
        <v>244</v>
      </c>
      <c r="C482" t="s">
        <v>7</v>
      </c>
      <c r="D482" t="s">
        <v>8</v>
      </c>
      <c r="E482" t="s">
        <v>9</v>
      </c>
      <c r="F482">
        <v>14.755000000000001</v>
      </c>
      <c r="G482">
        <v>13.853</v>
      </c>
      <c r="H482">
        <v>13.645</v>
      </c>
      <c r="I482">
        <v>13.372</v>
      </c>
      <c r="J482">
        <v>11.015000000000001</v>
      </c>
      <c r="K482">
        <v>11.493</v>
      </c>
      <c r="L482">
        <v>12.627000000000001</v>
      </c>
      <c r="M482">
        <v>10.125999999999999</v>
      </c>
      <c r="N482">
        <v>9.0570000000000004</v>
      </c>
      <c r="O482" s="1">
        <v>10.487</v>
      </c>
      <c r="P482" s="1">
        <v>11.53</v>
      </c>
      <c r="Q482">
        <f t="shared" si="11"/>
        <v>11.996363636363634</v>
      </c>
    </row>
    <row r="483" spans="1:17" x14ac:dyDescent="0.35">
      <c r="A483" t="s">
        <v>134</v>
      </c>
      <c r="B483" t="s">
        <v>244</v>
      </c>
      <c r="C483" t="s">
        <v>7</v>
      </c>
      <c r="D483" t="s">
        <v>10</v>
      </c>
      <c r="E483" t="s">
        <v>11</v>
      </c>
      <c r="F483">
        <v>4.5640000000000001</v>
      </c>
      <c r="G483">
        <v>4.444</v>
      </c>
      <c r="H483">
        <v>4.0590000000000002</v>
      </c>
      <c r="I483">
        <v>3.7930000000000001</v>
      </c>
      <c r="J483">
        <v>3.3370000000000002</v>
      </c>
      <c r="K483">
        <v>3.1720000000000002</v>
      </c>
      <c r="L483">
        <v>3.6819999999999999</v>
      </c>
      <c r="M483">
        <v>2.8039999999999998</v>
      </c>
      <c r="N483">
        <v>2.5430000000000001</v>
      </c>
      <c r="O483" s="1">
        <v>2.7549999999999999</v>
      </c>
      <c r="P483" s="1">
        <v>2.9609999999999999</v>
      </c>
      <c r="Q483">
        <f t="shared" si="11"/>
        <v>3.4649090909090905</v>
      </c>
    </row>
    <row r="484" spans="1:17" x14ac:dyDescent="0.35">
      <c r="A484" t="s">
        <v>134</v>
      </c>
      <c r="B484" t="s">
        <v>244</v>
      </c>
      <c r="C484" t="s">
        <v>14</v>
      </c>
      <c r="D484" t="s">
        <v>8</v>
      </c>
      <c r="E484" t="s">
        <v>9</v>
      </c>
      <c r="F484">
        <v>13.561</v>
      </c>
      <c r="G484">
        <v>13.972</v>
      </c>
      <c r="H484">
        <v>13.42</v>
      </c>
      <c r="I484">
        <v>12.691000000000001</v>
      </c>
      <c r="J484">
        <v>12.65</v>
      </c>
      <c r="K484">
        <v>11.16</v>
      </c>
      <c r="L484">
        <v>12.282999999999999</v>
      </c>
      <c r="M484">
        <v>10.763</v>
      </c>
      <c r="N484">
        <v>9.5860000000000003</v>
      </c>
      <c r="O484" s="1">
        <v>10.832000000000001</v>
      </c>
      <c r="P484" s="1">
        <v>11.925000000000001</v>
      </c>
      <c r="Q484">
        <f t="shared" si="11"/>
        <v>12.076636363636366</v>
      </c>
    </row>
    <row r="485" spans="1:17" x14ac:dyDescent="0.35">
      <c r="A485" t="s">
        <v>134</v>
      </c>
      <c r="B485" t="s">
        <v>244</v>
      </c>
      <c r="C485" t="s">
        <v>14</v>
      </c>
      <c r="D485" t="s">
        <v>10</v>
      </c>
      <c r="E485" t="s">
        <v>11</v>
      </c>
      <c r="F485">
        <v>3.1709999999999998</v>
      </c>
      <c r="G485">
        <v>3.2869999999999999</v>
      </c>
      <c r="H485">
        <v>3.2210000000000001</v>
      </c>
      <c r="I485">
        <v>2.7879999999999998</v>
      </c>
      <c r="J485">
        <v>2.7349999999999999</v>
      </c>
      <c r="K485">
        <v>2.5979999999999999</v>
      </c>
      <c r="L485">
        <v>2.93</v>
      </c>
      <c r="M485">
        <v>2.4990000000000001</v>
      </c>
      <c r="N485">
        <v>1.9750000000000001</v>
      </c>
      <c r="O485" s="1">
        <v>2.2989999999999999</v>
      </c>
      <c r="P485" s="1">
        <v>2.5659999999999998</v>
      </c>
      <c r="Q485">
        <f t="shared" si="11"/>
        <v>2.7335454545454545</v>
      </c>
    </row>
    <row r="486" spans="1:17" x14ac:dyDescent="0.35">
      <c r="A486" t="s">
        <v>135</v>
      </c>
      <c r="B486" t="s">
        <v>240</v>
      </c>
      <c r="C486" t="s">
        <v>7</v>
      </c>
      <c r="D486" t="s">
        <v>8</v>
      </c>
      <c r="E486" t="s">
        <v>9</v>
      </c>
      <c r="F486">
        <v>12.9</v>
      </c>
      <c r="G486">
        <v>12.6</v>
      </c>
      <c r="H486">
        <v>9.9990000000000006</v>
      </c>
      <c r="I486">
        <v>8.2560000000000002</v>
      </c>
      <c r="J486">
        <v>12.471</v>
      </c>
      <c r="K486">
        <v>13.095000000000001</v>
      </c>
      <c r="L486">
        <v>14.936999999999999</v>
      </c>
      <c r="M486">
        <v>14.641999999999999</v>
      </c>
      <c r="N486">
        <v>12.82</v>
      </c>
      <c r="O486" s="1">
        <v>12.292</v>
      </c>
      <c r="P486" s="1">
        <v>12.157</v>
      </c>
      <c r="Q486">
        <f t="shared" si="11"/>
        <v>12.379000000000001</v>
      </c>
    </row>
    <row r="487" spans="1:17" x14ac:dyDescent="0.35">
      <c r="A487" t="s">
        <v>135</v>
      </c>
      <c r="B487" t="s">
        <v>240</v>
      </c>
      <c r="C487" t="s">
        <v>7</v>
      </c>
      <c r="D487" t="s">
        <v>10</v>
      </c>
      <c r="E487" t="s">
        <v>11</v>
      </c>
      <c r="F487">
        <v>3.7570000000000001</v>
      </c>
      <c r="G487">
        <v>3.6880000000000002</v>
      </c>
      <c r="H487">
        <v>2.9260000000000002</v>
      </c>
      <c r="I487">
        <v>2.4129999999999998</v>
      </c>
      <c r="J487">
        <v>3.7189999999999999</v>
      </c>
      <c r="K487">
        <v>3.99</v>
      </c>
      <c r="L487">
        <v>4.399</v>
      </c>
      <c r="M487">
        <v>4.6020000000000003</v>
      </c>
      <c r="N487">
        <v>3.72</v>
      </c>
      <c r="O487" s="1">
        <v>3.597</v>
      </c>
      <c r="P487" s="1">
        <v>3.556</v>
      </c>
      <c r="Q487">
        <f t="shared" si="11"/>
        <v>3.6697272727272732</v>
      </c>
    </row>
    <row r="488" spans="1:17" x14ac:dyDescent="0.35">
      <c r="A488" t="s">
        <v>135</v>
      </c>
      <c r="B488" t="s">
        <v>240</v>
      </c>
      <c r="C488" t="s">
        <v>14</v>
      </c>
      <c r="D488" t="s">
        <v>8</v>
      </c>
      <c r="E488" t="s">
        <v>9</v>
      </c>
      <c r="F488">
        <v>6.35</v>
      </c>
      <c r="G488">
        <v>7.0039999999999996</v>
      </c>
      <c r="H488">
        <v>6.0880000000000001</v>
      </c>
      <c r="I488">
        <v>5.3140000000000001</v>
      </c>
      <c r="J488">
        <v>8.4930000000000003</v>
      </c>
      <c r="K488">
        <v>8.8569999999999993</v>
      </c>
      <c r="L488">
        <v>10.016999999999999</v>
      </c>
      <c r="M488">
        <v>9.8580000000000005</v>
      </c>
      <c r="N488">
        <v>8.4559999999999995</v>
      </c>
      <c r="O488" s="1">
        <v>7.9560000000000004</v>
      </c>
      <c r="P488" s="1">
        <v>7.81</v>
      </c>
      <c r="Q488">
        <f t="shared" si="11"/>
        <v>7.836636363636365</v>
      </c>
    </row>
    <row r="489" spans="1:17" x14ac:dyDescent="0.35">
      <c r="A489" t="s">
        <v>135</v>
      </c>
      <c r="B489" t="s">
        <v>240</v>
      </c>
      <c r="C489" t="s">
        <v>14</v>
      </c>
      <c r="D489" t="s">
        <v>10</v>
      </c>
      <c r="E489" t="s">
        <v>11</v>
      </c>
      <c r="F489">
        <v>2.8940000000000001</v>
      </c>
      <c r="G489">
        <v>3.2130000000000001</v>
      </c>
      <c r="H489">
        <v>2.7930000000000001</v>
      </c>
      <c r="I489">
        <v>2.4350000000000001</v>
      </c>
      <c r="J489">
        <v>4</v>
      </c>
      <c r="K489">
        <v>4.2960000000000003</v>
      </c>
      <c r="L489">
        <v>5.157</v>
      </c>
      <c r="M489">
        <v>5.173</v>
      </c>
      <c r="N489">
        <v>3.819</v>
      </c>
      <c r="O489" s="1">
        <v>3.6509999999999998</v>
      </c>
      <c r="P489" s="1">
        <v>3.569</v>
      </c>
      <c r="Q489">
        <f t="shared" si="11"/>
        <v>3.7272727272727271</v>
      </c>
    </row>
    <row r="490" spans="1:17" x14ac:dyDescent="0.35">
      <c r="A490" t="s">
        <v>136</v>
      </c>
      <c r="B490" t="s">
        <v>230</v>
      </c>
      <c r="C490" t="s">
        <v>7</v>
      </c>
      <c r="D490" t="s">
        <v>8</v>
      </c>
      <c r="E490" t="s">
        <v>9</v>
      </c>
      <c r="F490">
        <v>0.40300000000000002</v>
      </c>
      <c r="G490">
        <v>0.41299999999999998</v>
      </c>
      <c r="H490">
        <v>0.41199999999999998</v>
      </c>
      <c r="I490">
        <v>0.41499999999999998</v>
      </c>
      <c r="J490">
        <v>0.41</v>
      </c>
      <c r="K490">
        <v>0.41</v>
      </c>
      <c r="L490">
        <v>0.501</v>
      </c>
      <c r="M490">
        <v>0.80600000000000005</v>
      </c>
      <c r="N490">
        <v>0.41699999999999998</v>
      </c>
      <c r="O490" s="1">
        <v>0.38900000000000001</v>
      </c>
      <c r="P490" s="1">
        <v>0.35199999999999998</v>
      </c>
      <c r="Q490">
        <f t="shared" si="11"/>
        <v>0.44800000000000006</v>
      </c>
    </row>
    <row r="491" spans="1:17" x14ac:dyDescent="0.35">
      <c r="A491" t="s">
        <v>136</v>
      </c>
      <c r="B491" t="s">
        <v>230</v>
      </c>
      <c r="C491" t="s">
        <v>7</v>
      </c>
      <c r="D491" t="s">
        <v>10</v>
      </c>
      <c r="E491" t="s">
        <v>11</v>
      </c>
      <c r="F491">
        <v>0.43099999999999999</v>
      </c>
      <c r="G491">
        <v>0.47</v>
      </c>
      <c r="H491">
        <v>0.46700000000000003</v>
      </c>
      <c r="I491">
        <v>0.47799999999999998</v>
      </c>
      <c r="J491">
        <v>0.45800000000000002</v>
      </c>
      <c r="K491">
        <v>0.45700000000000002</v>
      </c>
      <c r="L491">
        <v>0.48799999999999999</v>
      </c>
      <c r="M491">
        <v>0.873</v>
      </c>
      <c r="N491">
        <v>0.48299999999999998</v>
      </c>
      <c r="O491" s="1">
        <v>0.44900000000000001</v>
      </c>
      <c r="P491" s="1">
        <v>0.40400000000000003</v>
      </c>
      <c r="Q491">
        <f t="shared" si="11"/>
        <v>0.49618181818181811</v>
      </c>
    </row>
    <row r="492" spans="1:17" x14ac:dyDescent="0.35">
      <c r="A492" t="s">
        <v>136</v>
      </c>
      <c r="B492" t="s">
        <v>230</v>
      </c>
      <c r="C492" t="s">
        <v>14</v>
      </c>
      <c r="D492" t="s">
        <v>8</v>
      </c>
      <c r="E492" t="s">
        <v>9</v>
      </c>
      <c r="F492">
        <v>0.85599999999999998</v>
      </c>
      <c r="G492">
        <v>0.88600000000000001</v>
      </c>
      <c r="H492">
        <v>0.88200000000000001</v>
      </c>
      <c r="I492">
        <v>0.88900000000000001</v>
      </c>
      <c r="J492">
        <v>0.875</v>
      </c>
      <c r="K492">
        <v>0.873</v>
      </c>
      <c r="L492">
        <v>0.97899999999999998</v>
      </c>
      <c r="M492">
        <v>0.93200000000000005</v>
      </c>
      <c r="N492">
        <v>0.89100000000000001</v>
      </c>
      <c r="O492" s="1">
        <v>0.81899999999999995</v>
      </c>
      <c r="P492" s="1">
        <v>0.73</v>
      </c>
      <c r="Q492">
        <f t="shared" si="11"/>
        <v>0.87381818181818194</v>
      </c>
    </row>
    <row r="493" spans="1:17" x14ac:dyDescent="0.35">
      <c r="A493" t="s">
        <v>136</v>
      </c>
      <c r="B493" t="s">
        <v>230</v>
      </c>
      <c r="C493" t="s">
        <v>14</v>
      </c>
      <c r="D493" t="s">
        <v>10</v>
      </c>
      <c r="E493" t="s">
        <v>11</v>
      </c>
      <c r="F493">
        <v>0.46899999999999997</v>
      </c>
      <c r="G493">
        <v>0.53200000000000003</v>
      </c>
      <c r="H493">
        <v>0.52600000000000002</v>
      </c>
      <c r="I493">
        <v>0.54400000000000004</v>
      </c>
      <c r="J493">
        <v>0.51100000000000001</v>
      </c>
      <c r="K493">
        <v>0.50800000000000001</v>
      </c>
      <c r="L493">
        <v>0.67800000000000005</v>
      </c>
      <c r="M493">
        <v>0.83899999999999997</v>
      </c>
      <c r="N493">
        <v>0.53600000000000003</v>
      </c>
      <c r="O493" s="1">
        <v>0.50700000000000001</v>
      </c>
      <c r="P493" s="1">
        <v>0.45200000000000001</v>
      </c>
      <c r="Q493">
        <f t="shared" si="11"/>
        <v>0.55472727272727262</v>
      </c>
    </row>
    <row r="494" spans="1:17" x14ac:dyDescent="0.35">
      <c r="A494" t="s">
        <v>137</v>
      </c>
      <c r="B494" t="s">
        <v>230</v>
      </c>
      <c r="C494" t="s">
        <v>7</v>
      </c>
      <c r="D494" t="s">
        <v>8</v>
      </c>
      <c r="E494" t="s">
        <v>9</v>
      </c>
      <c r="F494">
        <v>10.945</v>
      </c>
      <c r="G494">
        <v>11.382</v>
      </c>
      <c r="H494">
        <v>12.151999999999999</v>
      </c>
      <c r="I494">
        <v>12.795</v>
      </c>
      <c r="J494">
        <v>13.175000000000001</v>
      </c>
      <c r="K494">
        <v>13.289</v>
      </c>
      <c r="L494">
        <v>13.698</v>
      </c>
      <c r="M494">
        <v>11.147</v>
      </c>
      <c r="N494">
        <v>7.915</v>
      </c>
      <c r="O494" s="1">
        <v>7.9290000000000003</v>
      </c>
      <c r="P494" s="1">
        <v>8.0820000000000007</v>
      </c>
      <c r="Q494">
        <f t="shared" si="11"/>
        <v>11.137181818181819</v>
      </c>
    </row>
    <row r="495" spans="1:17" x14ac:dyDescent="0.35">
      <c r="A495" t="s">
        <v>137</v>
      </c>
      <c r="B495" t="s">
        <v>230</v>
      </c>
      <c r="C495" t="s">
        <v>7</v>
      </c>
      <c r="D495" t="s">
        <v>10</v>
      </c>
      <c r="E495" t="s">
        <v>11</v>
      </c>
      <c r="F495">
        <v>2.2549999999999999</v>
      </c>
      <c r="G495">
        <v>2.4540000000000002</v>
      </c>
      <c r="H495">
        <v>2.782</v>
      </c>
      <c r="I495">
        <v>3.0840000000000001</v>
      </c>
      <c r="J495">
        <v>3.298</v>
      </c>
      <c r="K495">
        <v>3.407</v>
      </c>
      <c r="L495">
        <v>4.5549999999999997</v>
      </c>
      <c r="M495">
        <v>5.6239999999999997</v>
      </c>
      <c r="N495">
        <v>5.0990000000000002</v>
      </c>
      <c r="O495" s="1">
        <v>4.6520000000000001</v>
      </c>
      <c r="P495" s="1">
        <v>4.4820000000000002</v>
      </c>
      <c r="Q495">
        <f t="shared" si="11"/>
        <v>3.7901818181818183</v>
      </c>
    </row>
    <row r="496" spans="1:17" x14ac:dyDescent="0.35">
      <c r="A496" t="s">
        <v>137</v>
      </c>
      <c r="B496" t="s">
        <v>230</v>
      </c>
      <c r="C496" t="s">
        <v>14</v>
      </c>
      <c r="D496" t="s">
        <v>8</v>
      </c>
      <c r="E496" t="s">
        <v>9</v>
      </c>
      <c r="F496">
        <v>9.4169999999999998</v>
      </c>
      <c r="G496">
        <v>9.8770000000000007</v>
      </c>
      <c r="H496">
        <v>10.644</v>
      </c>
      <c r="I496">
        <v>11.317</v>
      </c>
      <c r="J496">
        <v>11.773</v>
      </c>
      <c r="K496">
        <v>11.996</v>
      </c>
      <c r="L496">
        <v>11.504</v>
      </c>
      <c r="M496">
        <v>8.9290000000000003</v>
      </c>
      <c r="N496">
        <v>5.8929999999999998</v>
      </c>
      <c r="O496" s="1">
        <v>5.6689999999999996</v>
      </c>
      <c r="P496" s="1">
        <v>5.548</v>
      </c>
      <c r="Q496">
        <f t="shared" si="11"/>
        <v>9.3242727272727279</v>
      </c>
    </row>
    <row r="497" spans="1:17" x14ac:dyDescent="0.35">
      <c r="A497" t="s">
        <v>137</v>
      </c>
      <c r="B497" t="s">
        <v>230</v>
      </c>
      <c r="C497" t="s">
        <v>14</v>
      </c>
      <c r="D497" t="s">
        <v>10</v>
      </c>
      <c r="E497" t="s">
        <v>11</v>
      </c>
      <c r="F497">
        <v>3.2759999999999998</v>
      </c>
      <c r="G497">
        <v>3.46</v>
      </c>
      <c r="H497">
        <v>3.8319999999999999</v>
      </c>
      <c r="I497">
        <v>4.1550000000000002</v>
      </c>
      <c r="J497">
        <v>4.3440000000000003</v>
      </c>
      <c r="K497">
        <v>4.3860000000000001</v>
      </c>
      <c r="L497">
        <v>4.4130000000000003</v>
      </c>
      <c r="M497">
        <v>3.593</v>
      </c>
      <c r="N497">
        <v>1.9750000000000001</v>
      </c>
      <c r="O497" s="1">
        <v>1.8129999999999999</v>
      </c>
      <c r="P497" s="1">
        <v>1.7689999999999999</v>
      </c>
      <c r="Q497">
        <f t="shared" si="11"/>
        <v>3.3650909090909091</v>
      </c>
    </row>
    <row r="498" spans="1:17" x14ac:dyDescent="0.35">
      <c r="A498" t="s">
        <v>138</v>
      </c>
      <c r="B498" t="s">
        <v>237</v>
      </c>
      <c r="C498" t="s">
        <v>7</v>
      </c>
      <c r="D498" t="s">
        <v>8</v>
      </c>
      <c r="E498" t="s">
        <v>9</v>
      </c>
      <c r="F498">
        <v>55.874000000000002</v>
      </c>
      <c r="G498">
        <v>43.8</v>
      </c>
      <c r="H498">
        <v>49.558999999999997</v>
      </c>
      <c r="I498">
        <v>49.311</v>
      </c>
      <c r="J498">
        <v>45.113999999999997</v>
      </c>
      <c r="K498">
        <v>38.847000000000001</v>
      </c>
      <c r="L498">
        <v>38.524000000000001</v>
      </c>
      <c r="M498">
        <v>41.152000000000001</v>
      </c>
      <c r="N498">
        <v>38.021000000000001</v>
      </c>
      <c r="O498" s="1">
        <v>31.324999999999999</v>
      </c>
      <c r="P498" s="1">
        <v>32.027999999999999</v>
      </c>
      <c r="Q498">
        <f t="shared" si="11"/>
        <v>42.141363636363636</v>
      </c>
    </row>
    <row r="499" spans="1:17" x14ac:dyDescent="0.35">
      <c r="A499" t="s">
        <v>138</v>
      </c>
      <c r="B499" t="s">
        <v>237</v>
      </c>
      <c r="C499" t="s">
        <v>7</v>
      </c>
      <c r="D499" t="s">
        <v>10</v>
      </c>
      <c r="E499" t="s">
        <v>11</v>
      </c>
      <c r="F499">
        <v>26.312999999999999</v>
      </c>
      <c r="G499">
        <v>23.449000000000002</v>
      </c>
      <c r="H499">
        <v>20.754000000000001</v>
      </c>
      <c r="I499">
        <v>19.902999999999999</v>
      </c>
      <c r="J499">
        <v>18.423999999999999</v>
      </c>
      <c r="K499">
        <v>16.654</v>
      </c>
      <c r="L499">
        <v>14.302</v>
      </c>
      <c r="M499">
        <v>12.736000000000001</v>
      </c>
      <c r="N499">
        <v>10.693</v>
      </c>
      <c r="O499" s="1">
        <v>11.327999999999999</v>
      </c>
      <c r="P499" s="1">
        <v>10.856999999999999</v>
      </c>
      <c r="Q499">
        <f t="shared" si="11"/>
        <v>16.855727272727275</v>
      </c>
    </row>
    <row r="500" spans="1:17" x14ac:dyDescent="0.35">
      <c r="A500" t="s">
        <v>138</v>
      </c>
      <c r="B500" t="s">
        <v>237</v>
      </c>
      <c r="C500" t="s">
        <v>14</v>
      </c>
      <c r="D500" t="s">
        <v>8</v>
      </c>
      <c r="E500" t="s">
        <v>9</v>
      </c>
      <c r="F500">
        <v>52.481999999999999</v>
      </c>
      <c r="G500">
        <v>50.014000000000003</v>
      </c>
      <c r="H500">
        <v>48.618000000000002</v>
      </c>
      <c r="I500">
        <v>46.198999999999998</v>
      </c>
      <c r="J500">
        <v>47.121000000000002</v>
      </c>
      <c r="K500">
        <v>33.356999999999999</v>
      </c>
      <c r="L500">
        <v>33.817</v>
      </c>
      <c r="M500">
        <v>33.286000000000001</v>
      </c>
      <c r="N500">
        <v>29.475999999999999</v>
      </c>
      <c r="O500" s="1">
        <v>24.986999999999998</v>
      </c>
      <c r="P500" s="1">
        <v>22.634</v>
      </c>
      <c r="Q500">
        <f t="shared" si="11"/>
        <v>38.362818181818184</v>
      </c>
    </row>
    <row r="501" spans="1:17" x14ac:dyDescent="0.35">
      <c r="A501" t="s">
        <v>138</v>
      </c>
      <c r="B501" t="s">
        <v>237</v>
      </c>
      <c r="C501" t="s">
        <v>14</v>
      </c>
      <c r="D501" t="s">
        <v>10</v>
      </c>
      <c r="E501" t="s">
        <v>11</v>
      </c>
      <c r="F501">
        <v>25.026</v>
      </c>
      <c r="G501">
        <v>24.413</v>
      </c>
      <c r="H501">
        <v>22.332000000000001</v>
      </c>
      <c r="I501">
        <v>20.376000000000001</v>
      </c>
      <c r="J501">
        <v>18.792000000000002</v>
      </c>
      <c r="K501">
        <v>14.849</v>
      </c>
      <c r="L501">
        <v>15.079000000000001</v>
      </c>
      <c r="M501">
        <v>15.006</v>
      </c>
      <c r="N501">
        <v>14.439</v>
      </c>
      <c r="O501" s="1">
        <v>12.456</v>
      </c>
      <c r="P501" s="1">
        <v>11.359</v>
      </c>
      <c r="Q501">
        <f t="shared" si="11"/>
        <v>17.647909090909092</v>
      </c>
    </row>
    <row r="502" spans="1:17" x14ac:dyDescent="0.35">
      <c r="A502" t="s">
        <v>139</v>
      </c>
      <c r="B502" t="s">
        <v>237</v>
      </c>
      <c r="C502" t="s">
        <v>7</v>
      </c>
      <c r="D502" t="s">
        <v>8</v>
      </c>
      <c r="E502" t="s">
        <v>9</v>
      </c>
      <c r="F502">
        <v>6.5970000000000004</v>
      </c>
      <c r="G502">
        <v>8.5909999999999993</v>
      </c>
      <c r="H502">
        <v>9.2550000000000008</v>
      </c>
      <c r="I502">
        <v>8.9870000000000001</v>
      </c>
      <c r="J502">
        <v>8.6039999999999992</v>
      </c>
      <c r="K502">
        <v>9.4909999999999997</v>
      </c>
      <c r="L502">
        <v>10.493</v>
      </c>
      <c r="M502">
        <v>11.786</v>
      </c>
      <c r="N502">
        <v>8.7710000000000008</v>
      </c>
      <c r="O502" s="1">
        <v>10.189</v>
      </c>
      <c r="P502" s="1">
        <v>9.2270000000000003</v>
      </c>
      <c r="Q502">
        <f t="shared" si="11"/>
        <v>9.2719090909090927</v>
      </c>
    </row>
    <row r="503" spans="1:17" x14ac:dyDescent="0.35">
      <c r="A503" t="s">
        <v>139</v>
      </c>
      <c r="B503" t="s">
        <v>237</v>
      </c>
      <c r="C503" t="s">
        <v>7</v>
      </c>
      <c r="D503" t="s">
        <v>10</v>
      </c>
      <c r="E503" t="s">
        <v>11</v>
      </c>
      <c r="F503">
        <v>2.6819999999999999</v>
      </c>
      <c r="G503">
        <v>3.2490000000000001</v>
      </c>
      <c r="H503">
        <v>3.0670000000000002</v>
      </c>
      <c r="I503">
        <v>2.8759999999999999</v>
      </c>
      <c r="J503">
        <v>2.7669999999999999</v>
      </c>
      <c r="K503">
        <v>2.452</v>
      </c>
      <c r="L503">
        <v>3.1549999999999998</v>
      </c>
      <c r="M503">
        <v>2.863</v>
      </c>
      <c r="N503">
        <v>2.073</v>
      </c>
      <c r="O503" s="1">
        <v>2.1469999999999998</v>
      </c>
      <c r="P503" s="1">
        <v>2.0750000000000002</v>
      </c>
      <c r="Q503">
        <f t="shared" si="11"/>
        <v>2.6732727272727272</v>
      </c>
    </row>
    <row r="504" spans="1:17" x14ac:dyDescent="0.35">
      <c r="A504" t="s">
        <v>139</v>
      </c>
      <c r="B504" t="s">
        <v>237</v>
      </c>
      <c r="C504" t="s">
        <v>14</v>
      </c>
      <c r="D504" t="s">
        <v>8</v>
      </c>
      <c r="E504" t="s">
        <v>9</v>
      </c>
      <c r="F504">
        <v>9.0510000000000002</v>
      </c>
      <c r="G504">
        <v>11.143000000000001</v>
      </c>
      <c r="H504">
        <v>12.917999999999999</v>
      </c>
      <c r="I504">
        <v>11.609</v>
      </c>
      <c r="J504">
        <v>10.664999999999999</v>
      </c>
      <c r="K504">
        <v>10.339</v>
      </c>
      <c r="L504">
        <v>12.048</v>
      </c>
      <c r="M504">
        <v>13.362</v>
      </c>
      <c r="N504">
        <v>11.122</v>
      </c>
      <c r="O504" s="1">
        <v>10.465</v>
      </c>
      <c r="P504" s="1">
        <v>9.9879999999999995</v>
      </c>
      <c r="Q504">
        <f t="shared" si="11"/>
        <v>11.155454545454546</v>
      </c>
    </row>
    <row r="505" spans="1:17" x14ac:dyDescent="0.35">
      <c r="A505" t="s">
        <v>139</v>
      </c>
      <c r="B505" t="s">
        <v>237</v>
      </c>
      <c r="C505" t="s">
        <v>14</v>
      </c>
      <c r="D505" t="s">
        <v>10</v>
      </c>
      <c r="E505" t="s">
        <v>11</v>
      </c>
      <c r="F505">
        <v>2.9220000000000002</v>
      </c>
      <c r="G505">
        <v>3.577</v>
      </c>
      <c r="H505">
        <v>4.2619999999999996</v>
      </c>
      <c r="I505">
        <v>3.5619999999999998</v>
      </c>
      <c r="J505">
        <v>3.0790000000000002</v>
      </c>
      <c r="K505">
        <v>3.0329999999999999</v>
      </c>
      <c r="L505">
        <v>3.621</v>
      </c>
      <c r="M505">
        <v>3.2919999999999998</v>
      </c>
      <c r="N505">
        <v>2.157</v>
      </c>
      <c r="O505" s="1">
        <v>2.5329999999999999</v>
      </c>
      <c r="P505" s="1">
        <v>2.617</v>
      </c>
      <c r="Q505">
        <f t="shared" si="11"/>
        <v>3.150454545454545</v>
      </c>
    </row>
    <row r="506" spans="1:17" x14ac:dyDescent="0.35">
      <c r="A506" t="s">
        <v>140</v>
      </c>
      <c r="B506" t="s">
        <v>233</v>
      </c>
      <c r="C506" t="s">
        <v>7</v>
      </c>
      <c r="D506" t="s">
        <v>8</v>
      </c>
      <c r="E506" t="s">
        <v>9</v>
      </c>
      <c r="F506">
        <v>51.652999999999999</v>
      </c>
      <c r="G506">
        <v>56.179000000000002</v>
      </c>
      <c r="H506">
        <v>60.753</v>
      </c>
      <c r="I506">
        <v>66.914000000000001</v>
      </c>
      <c r="J506">
        <v>69.188000000000002</v>
      </c>
      <c r="K506">
        <v>66.831000000000003</v>
      </c>
      <c r="L506">
        <v>69.503</v>
      </c>
      <c r="M506">
        <v>64.248999999999995</v>
      </c>
      <c r="N506">
        <v>56.709000000000003</v>
      </c>
      <c r="O506" s="1">
        <f>AVERAGE($F506:$N506)</f>
        <v>62.442111111111117</v>
      </c>
      <c r="P506" s="1">
        <f>AVERAGE($F506:$N506)</f>
        <v>62.442111111111117</v>
      </c>
      <c r="Q506">
        <f t="shared" si="11"/>
        <v>62.44211111111111</v>
      </c>
    </row>
    <row r="507" spans="1:17" x14ac:dyDescent="0.35">
      <c r="A507" t="s">
        <v>140</v>
      </c>
      <c r="B507" t="s">
        <v>233</v>
      </c>
      <c r="C507" t="s">
        <v>7</v>
      </c>
      <c r="D507" t="s">
        <v>10</v>
      </c>
      <c r="E507" t="s">
        <v>11</v>
      </c>
      <c r="F507">
        <v>20.681000000000001</v>
      </c>
      <c r="G507">
        <v>28.478000000000002</v>
      </c>
      <c r="H507">
        <v>31.495999999999999</v>
      </c>
      <c r="I507">
        <v>35.802999999999997</v>
      </c>
      <c r="J507">
        <v>35.161000000000001</v>
      </c>
      <c r="K507">
        <v>35.021999999999998</v>
      </c>
      <c r="L507">
        <v>33.515000000000001</v>
      </c>
      <c r="M507">
        <v>37.920999999999999</v>
      </c>
      <c r="N507">
        <v>36.384999999999998</v>
      </c>
      <c r="O507" s="1">
        <f t="shared" ref="O507:P509" si="12">AVERAGE($F507:$N507)</f>
        <v>32.717999999999996</v>
      </c>
      <c r="P507" s="1">
        <f t="shared" si="12"/>
        <v>32.717999999999996</v>
      </c>
      <c r="Q507">
        <f t="shared" si="11"/>
        <v>32.718000000000004</v>
      </c>
    </row>
    <row r="508" spans="1:17" x14ac:dyDescent="0.35">
      <c r="A508" t="s">
        <v>140</v>
      </c>
      <c r="B508" t="s">
        <v>233</v>
      </c>
      <c r="C508" t="s">
        <v>14</v>
      </c>
      <c r="D508" t="s">
        <v>8</v>
      </c>
      <c r="E508" t="s">
        <v>9</v>
      </c>
      <c r="F508">
        <v>33.668999999999997</v>
      </c>
      <c r="G508">
        <v>33.241999999999997</v>
      </c>
      <c r="H508">
        <v>33.695999999999998</v>
      </c>
      <c r="I508">
        <v>36.22</v>
      </c>
      <c r="J508">
        <v>36.698</v>
      </c>
      <c r="K508">
        <v>34.448</v>
      </c>
      <c r="L508">
        <v>36.226999999999997</v>
      </c>
      <c r="M508">
        <v>36.866</v>
      </c>
      <c r="N508">
        <v>31.562999999999999</v>
      </c>
      <c r="O508" s="1">
        <f t="shared" si="12"/>
        <v>34.736555555555555</v>
      </c>
      <c r="P508" s="1">
        <f t="shared" si="12"/>
        <v>34.736555555555555</v>
      </c>
      <c r="Q508">
        <f t="shared" si="11"/>
        <v>34.736555555555562</v>
      </c>
    </row>
    <row r="509" spans="1:17" x14ac:dyDescent="0.35">
      <c r="A509" t="s">
        <v>140</v>
      </c>
      <c r="B509" t="s">
        <v>233</v>
      </c>
      <c r="C509" t="s">
        <v>14</v>
      </c>
      <c r="D509" t="s">
        <v>10</v>
      </c>
      <c r="E509" t="s">
        <v>11</v>
      </c>
      <c r="F509">
        <v>14.085000000000001</v>
      </c>
      <c r="G509">
        <v>15.385</v>
      </c>
      <c r="H509">
        <v>15.868</v>
      </c>
      <c r="I509">
        <v>16.334</v>
      </c>
      <c r="J509">
        <v>17.475999999999999</v>
      </c>
      <c r="K509">
        <v>17.042999999999999</v>
      </c>
      <c r="L509">
        <v>18.443000000000001</v>
      </c>
      <c r="M509">
        <v>17.954999999999998</v>
      </c>
      <c r="N509">
        <v>16.771999999999998</v>
      </c>
      <c r="O509" s="1">
        <f t="shared" si="12"/>
        <v>16.595666666666666</v>
      </c>
      <c r="P509" s="1">
        <f t="shared" si="12"/>
        <v>16.595666666666666</v>
      </c>
      <c r="Q509">
        <f t="shared" si="11"/>
        <v>16.595666666666663</v>
      </c>
    </row>
    <row r="510" spans="1:17" x14ac:dyDescent="0.35">
      <c r="A510" t="s">
        <v>141</v>
      </c>
      <c r="B510" t="s">
        <v>233</v>
      </c>
      <c r="C510" t="s">
        <v>7</v>
      </c>
      <c r="D510" t="s">
        <v>8</v>
      </c>
      <c r="E510" t="s">
        <v>9</v>
      </c>
      <c r="F510">
        <v>28.481999999999999</v>
      </c>
      <c r="G510">
        <v>30.98</v>
      </c>
      <c r="H510">
        <v>33.195</v>
      </c>
      <c r="I510">
        <v>26.562000000000001</v>
      </c>
      <c r="J510">
        <v>19.916</v>
      </c>
      <c r="K510">
        <v>21.952999999999999</v>
      </c>
      <c r="L510">
        <v>29.315999999999999</v>
      </c>
      <c r="M510">
        <v>15.667999999999999</v>
      </c>
      <c r="N510">
        <v>13.583</v>
      </c>
      <c r="O510" s="1">
        <v>14.169</v>
      </c>
      <c r="P510" s="1">
        <v>14.661</v>
      </c>
      <c r="Q510">
        <f t="shared" si="11"/>
        <v>22.589545454545458</v>
      </c>
    </row>
    <row r="511" spans="1:17" x14ac:dyDescent="0.35">
      <c r="A511" t="s">
        <v>141</v>
      </c>
      <c r="B511" t="s">
        <v>233</v>
      </c>
      <c r="C511" t="s">
        <v>7</v>
      </c>
      <c r="D511" t="s">
        <v>10</v>
      </c>
      <c r="E511" t="s">
        <v>11</v>
      </c>
      <c r="F511">
        <v>9.1359999999999992</v>
      </c>
      <c r="G511">
        <v>9.9860000000000007</v>
      </c>
      <c r="H511">
        <v>10.670999999999999</v>
      </c>
      <c r="I511">
        <v>8.4760000000000009</v>
      </c>
      <c r="J511">
        <v>6.2519999999999998</v>
      </c>
      <c r="K511">
        <v>6.851</v>
      </c>
      <c r="L511">
        <v>8.8770000000000007</v>
      </c>
      <c r="M511">
        <v>4.8159999999999998</v>
      </c>
      <c r="N511">
        <v>4.2279999999999998</v>
      </c>
      <c r="O511" s="1">
        <v>4.2539999999999996</v>
      </c>
      <c r="P511" s="1">
        <v>4.282</v>
      </c>
      <c r="Q511">
        <f t="shared" si="11"/>
        <v>7.0753636363636359</v>
      </c>
    </row>
    <row r="512" spans="1:17" x14ac:dyDescent="0.35">
      <c r="A512" t="s">
        <v>141</v>
      </c>
      <c r="B512" t="s">
        <v>233</v>
      </c>
      <c r="C512" t="s">
        <v>14</v>
      </c>
      <c r="D512" t="s">
        <v>8</v>
      </c>
      <c r="E512" t="s">
        <v>9</v>
      </c>
      <c r="F512">
        <v>12.805</v>
      </c>
      <c r="G512">
        <v>12.321</v>
      </c>
      <c r="H512">
        <v>11.166</v>
      </c>
      <c r="I512">
        <v>8.5210000000000008</v>
      </c>
      <c r="J512">
        <v>5.718</v>
      </c>
      <c r="K512">
        <v>6.6879999999999997</v>
      </c>
      <c r="L512">
        <v>10.55</v>
      </c>
      <c r="M512">
        <v>7.9009999999999998</v>
      </c>
      <c r="N512">
        <v>5.8460000000000001</v>
      </c>
      <c r="O512" s="1">
        <v>5.4980000000000002</v>
      </c>
      <c r="P512" s="1">
        <v>5.25</v>
      </c>
      <c r="Q512">
        <f t="shared" si="11"/>
        <v>8.3876363636363642</v>
      </c>
    </row>
    <row r="513" spans="1:17" x14ac:dyDescent="0.35">
      <c r="A513" t="s">
        <v>141</v>
      </c>
      <c r="B513" t="s">
        <v>233</v>
      </c>
      <c r="C513" t="s">
        <v>14</v>
      </c>
      <c r="D513" t="s">
        <v>10</v>
      </c>
      <c r="E513" t="s">
        <v>11</v>
      </c>
      <c r="F513">
        <v>0.78800000000000003</v>
      </c>
      <c r="G513">
        <v>0.73599999999999999</v>
      </c>
      <c r="H513">
        <v>0.65300000000000002</v>
      </c>
      <c r="I513">
        <v>0.5</v>
      </c>
      <c r="J513">
        <v>0.34599999999999997</v>
      </c>
      <c r="K513">
        <v>0.40300000000000002</v>
      </c>
      <c r="L513">
        <v>0.624</v>
      </c>
      <c r="M513">
        <v>0.46</v>
      </c>
      <c r="N513">
        <v>0.34499999999999997</v>
      </c>
      <c r="O513" s="1">
        <v>0.29299999999999998</v>
      </c>
      <c r="P513" s="1">
        <v>0.254</v>
      </c>
      <c r="Q513">
        <f t="shared" si="11"/>
        <v>0.49109090909090902</v>
      </c>
    </row>
    <row r="514" spans="1:17" x14ac:dyDescent="0.35">
      <c r="A514" t="s">
        <v>142</v>
      </c>
      <c r="B514" t="s">
        <v>233</v>
      </c>
      <c r="C514" t="s">
        <v>7</v>
      </c>
      <c r="D514" t="s">
        <v>8</v>
      </c>
      <c r="E514" t="s">
        <v>9</v>
      </c>
      <c r="F514">
        <v>3.9060000000000001</v>
      </c>
      <c r="G514">
        <v>9.5050000000000008</v>
      </c>
      <c r="H514">
        <v>4.4279999999999999</v>
      </c>
      <c r="I514">
        <v>5.5869999999999997</v>
      </c>
      <c r="J514">
        <v>6.7370000000000001</v>
      </c>
      <c r="K514">
        <v>8.7720000000000002</v>
      </c>
      <c r="L514">
        <v>13.788</v>
      </c>
      <c r="M514">
        <v>14.259</v>
      </c>
      <c r="N514">
        <v>10.91</v>
      </c>
      <c r="O514" s="1">
        <v>10.888999999999999</v>
      </c>
      <c r="P514" s="1">
        <v>10.87</v>
      </c>
      <c r="Q514">
        <f t="shared" si="11"/>
        <v>9.059181818181818</v>
      </c>
    </row>
    <row r="515" spans="1:17" x14ac:dyDescent="0.35">
      <c r="A515" t="s">
        <v>142</v>
      </c>
      <c r="B515" t="s">
        <v>233</v>
      </c>
      <c r="C515" t="s">
        <v>7</v>
      </c>
      <c r="D515" t="s">
        <v>10</v>
      </c>
      <c r="E515" t="s">
        <v>11</v>
      </c>
      <c r="F515">
        <v>1.2450000000000001</v>
      </c>
      <c r="G515">
        <v>4.8159999999999998</v>
      </c>
      <c r="H515">
        <v>2.0670000000000002</v>
      </c>
      <c r="I515">
        <v>2.8919999999999999</v>
      </c>
      <c r="J515">
        <v>3.722</v>
      </c>
      <c r="K515">
        <v>5.3010000000000002</v>
      </c>
      <c r="L515">
        <v>4.875</v>
      </c>
      <c r="M515">
        <v>7.0990000000000002</v>
      </c>
      <c r="N515">
        <v>6.327</v>
      </c>
      <c r="O515" s="1">
        <v>6.5279999999999996</v>
      </c>
      <c r="P515" s="1">
        <v>6.6959999999999997</v>
      </c>
      <c r="Q515">
        <f t="shared" ref="Q515:Q557" si="13">AVERAGE(F515:P515)</f>
        <v>4.6879999999999988</v>
      </c>
    </row>
    <row r="516" spans="1:17" x14ac:dyDescent="0.35">
      <c r="A516" t="s">
        <v>142</v>
      </c>
      <c r="B516" t="s">
        <v>233</v>
      </c>
      <c r="C516" t="s">
        <v>14</v>
      </c>
      <c r="D516" t="s">
        <v>8</v>
      </c>
      <c r="E516" t="s">
        <v>9</v>
      </c>
      <c r="F516">
        <v>4.0999999999999996</v>
      </c>
      <c r="G516">
        <v>5.7359999999999998</v>
      </c>
      <c r="H516">
        <v>5.3979999999999997</v>
      </c>
      <c r="I516">
        <v>6.78</v>
      </c>
      <c r="J516">
        <v>8.1639999999999997</v>
      </c>
      <c r="K516">
        <v>9.8350000000000009</v>
      </c>
      <c r="L516">
        <v>9.4700000000000006</v>
      </c>
      <c r="M516">
        <v>9.9469999999999992</v>
      </c>
      <c r="N516">
        <v>9.2870000000000008</v>
      </c>
      <c r="O516" s="1">
        <v>9.7279999999999998</v>
      </c>
      <c r="P516" s="1">
        <v>10.042</v>
      </c>
      <c r="Q516">
        <f t="shared" si="13"/>
        <v>8.0442727272727268</v>
      </c>
    </row>
    <row r="517" spans="1:17" x14ac:dyDescent="0.35">
      <c r="A517" t="s">
        <v>142</v>
      </c>
      <c r="B517" t="s">
        <v>233</v>
      </c>
      <c r="C517" t="s">
        <v>14</v>
      </c>
      <c r="D517" t="s">
        <v>10</v>
      </c>
      <c r="E517" t="s">
        <v>11</v>
      </c>
      <c r="F517">
        <v>0.98</v>
      </c>
      <c r="G517">
        <v>1.8480000000000001</v>
      </c>
      <c r="H517">
        <v>1.0880000000000001</v>
      </c>
      <c r="I517">
        <v>1.82</v>
      </c>
      <c r="J517">
        <v>2.5419999999999998</v>
      </c>
      <c r="K517">
        <v>2.665</v>
      </c>
      <c r="L517">
        <v>4.617</v>
      </c>
      <c r="M517">
        <v>3.9209999999999998</v>
      </c>
      <c r="N517">
        <v>3.5150000000000001</v>
      </c>
      <c r="O517" s="1">
        <v>3.5339999999999998</v>
      </c>
      <c r="P517" s="1">
        <v>3.5470000000000002</v>
      </c>
      <c r="Q517">
        <f t="shared" si="13"/>
        <v>2.7342727272727276</v>
      </c>
    </row>
    <row r="518" spans="1:17" x14ac:dyDescent="0.35">
      <c r="A518" t="s">
        <v>143</v>
      </c>
      <c r="B518" t="s">
        <v>169</v>
      </c>
      <c r="C518" t="s">
        <v>7</v>
      </c>
      <c r="D518" t="s">
        <v>8</v>
      </c>
      <c r="E518" t="s">
        <v>9</v>
      </c>
      <c r="F518">
        <v>13.85</v>
      </c>
      <c r="G518">
        <v>15.77</v>
      </c>
      <c r="H518">
        <v>15.85</v>
      </c>
      <c r="I518">
        <v>19.27</v>
      </c>
      <c r="J518">
        <v>20.010000000000002</v>
      </c>
      <c r="K518">
        <v>22.99</v>
      </c>
      <c r="L518">
        <v>44.853000000000002</v>
      </c>
      <c r="M518">
        <v>27.08</v>
      </c>
      <c r="N518">
        <v>23.31</v>
      </c>
      <c r="O518" s="1">
        <v>22.901</v>
      </c>
      <c r="P518" s="1">
        <v>23.068000000000001</v>
      </c>
      <c r="Q518">
        <f t="shared" si="13"/>
        <v>22.632000000000001</v>
      </c>
    </row>
    <row r="519" spans="1:17" x14ac:dyDescent="0.35">
      <c r="A519" t="s">
        <v>143</v>
      </c>
      <c r="B519" t="s">
        <v>169</v>
      </c>
      <c r="C519" t="s">
        <v>7</v>
      </c>
      <c r="D519" t="s">
        <v>10</v>
      </c>
      <c r="E519" t="s">
        <v>11</v>
      </c>
      <c r="F519">
        <v>4.2</v>
      </c>
      <c r="G519">
        <v>3.68</v>
      </c>
      <c r="H519">
        <v>4.24</v>
      </c>
      <c r="I519">
        <v>4.82</v>
      </c>
      <c r="J519">
        <v>4.51</v>
      </c>
      <c r="K519">
        <v>5.5</v>
      </c>
      <c r="L519">
        <v>15.085000000000001</v>
      </c>
      <c r="M519">
        <v>8.16</v>
      </c>
      <c r="N519">
        <v>7.61</v>
      </c>
      <c r="O519" s="1">
        <v>7.093</v>
      </c>
      <c r="P519" s="1">
        <v>6.931</v>
      </c>
      <c r="Q519">
        <f t="shared" si="13"/>
        <v>6.5299090909090918</v>
      </c>
    </row>
    <row r="520" spans="1:17" x14ac:dyDescent="0.35">
      <c r="A520" t="s">
        <v>143</v>
      </c>
      <c r="B520" t="s">
        <v>169</v>
      </c>
      <c r="C520" t="s">
        <v>14</v>
      </c>
      <c r="D520" t="s">
        <v>8</v>
      </c>
      <c r="E520" t="s">
        <v>9</v>
      </c>
      <c r="F520">
        <v>10.26</v>
      </c>
      <c r="G520">
        <v>9.48</v>
      </c>
      <c r="H520">
        <v>10.35</v>
      </c>
      <c r="I520">
        <v>12.18</v>
      </c>
      <c r="J520">
        <v>10.73</v>
      </c>
      <c r="K520">
        <v>13.57</v>
      </c>
      <c r="L520">
        <v>24.326000000000001</v>
      </c>
      <c r="M520">
        <v>19.8</v>
      </c>
      <c r="N520">
        <v>16.88</v>
      </c>
      <c r="O520" s="1">
        <v>15.529</v>
      </c>
      <c r="P520" s="1">
        <v>15.224</v>
      </c>
      <c r="Q520">
        <f t="shared" si="13"/>
        <v>14.393545454545453</v>
      </c>
    </row>
    <row r="521" spans="1:17" x14ac:dyDescent="0.35">
      <c r="A521" t="s">
        <v>143</v>
      </c>
      <c r="B521" t="s">
        <v>169</v>
      </c>
      <c r="C521" t="s">
        <v>14</v>
      </c>
      <c r="D521" t="s">
        <v>10</v>
      </c>
      <c r="E521" t="s">
        <v>11</v>
      </c>
      <c r="F521">
        <v>2.2400000000000002</v>
      </c>
      <c r="G521">
        <v>2.54</v>
      </c>
      <c r="H521">
        <v>2.76</v>
      </c>
      <c r="I521">
        <v>2.84</v>
      </c>
      <c r="J521">
        <v>2.87</v>
      </c>
      <c r="K521">
        <v>3.45</v>
      </c>
      <c r="L521">
        <v>7.9009999999999998</v>
      </c>
      <c r="M521">
        <v>8.16</v>
      </c>
      <c r="N521">
        <v>5.13</v>
      </c>
      <c r="O521" s="1">
        <v>4.6980000000000004</v>
      </c>
      <c r="P521" s="1">
        <v>4.5709999999999997</v>
      </c>
      <c r="Q521">
        <f t="shared" si="13"/>
        <v>4.2872727272727271</v>
      </c>
    </row>
    <row r="522" spans="1:17" x14ac:dyDescent="0.35">
      <c r="A522" t="s">
        <v>144</v>
      </c>
      <c r="B522" t="s">
        <v>244</v>
      </c>
      <c r="C522" t="s">
        <v>7</v>
      </c>
      <c r="D522" t="s">
        <v>8</v>
      </c>
      <c r="E522" t="s">
        <v>9</v>
      </c>
      <c r="F522">
        <v>3.3260000000000001</v>
      </c>
      <c r="G522">
        <v>3.339</v>
      </c>
      <c r="H522">
        <v>3.35</v>
      </c>
      <c r="I522">
        <v>3.45</v>
      </c>
      <c r="J522">
        <v>3.51</v>
      </c>
      <c r="K522">
        <v>3.5430000000000001</v>
      </c>
      <c r="L522">
        <v>4.0449999999999999</v>
      </c>
      <c r="M522">
        <v>4.101</v>
      </c>
      <c r="N522">
        <v>3.669</v>
      </c>
      <c r="O522" s="1">
        <v>3.6110000000000002</v>
      </c>
      <c r="P522" s="1">
        <v>3.5219999999999998</v>
      </c>
      <c r="Q522">
        <f t="shared" si="13"/>
        <v>3.5878181818181814</v>
      </c>
    </row>
    <row r="523" spans="1:17" x14ac:dyDescent="0.35">
      <c r="A523" t="s">
        <v>144</v>
      </c>
      <c r="B523" t="s">
        <v>244</v>
      </c>
      <c r="C523" t="s">
        <v>7</v>
      </c>
      <c r="D523" t="s">
        <v>10</v>
      </c>
      <c r="E523" t="s">
        <v>11</v>
      </c>
      <c r="F523">
        <v>0.78400000000000003</v>
      </c>
      <c r="G523">
        <v>0.78300000000000003</v>
      </c>
      <c r="H523">
        <v>0.78200000000000003</v>
      </c>
      <c r="I523">
        <v>0.83</v>
      </c>
      <c r="J523">
        <v>0.86299999999999999</v>
      </c>
      <c r="K523">
        <v>0.874</v>
      </c>
      <c r="L523">
        <v>0.90300000000000002</v>
      </c>
      <c r="M523">
        <v>1.099</v>
      </c>
      <c r="N523">
        <v>0.93300000000000005</v>
      </c>
      <c r="O523" s="1">
        <v>0.92700000000000005</v>
      </c>
      <c r="P523" s="1">
        <v>0.90800000000000003</v>
      </c>
      <c r="Q523">
        <f t="shared" si="13"/>
        <v>0.88054545454545441</v>
      </c>
    </row>
    <row r="524" spans="1:17" x14ac:dyDescent="0.35">
      <c r="A524" t="s">
        <v>144</v>
      </c>
      <c r="B524" t="s">
        <v>244</v>
      </c>
      <c r="C524" t="s">
        <v>14</v>
      </c>
      <c r="D524" t="s">
        <v>8</v>
      </c>
      <c r="E524" t="s">
        <v>9</v>
      </c>
      <c r="F524">
        <v>5.8769999999999998</v>
      </c>
      <c r="G524">
        <v>5.86</v>
      </c>
      <c r="H524">
        <v>5.8460000000000001</v>
      </c>
      <c r="I524">
        <v>5.9749999999999996</v>
      </c>
      <c r="J524">
        <v>6.0650000000000004</v>
      </c>
      <c r="K524">
        <v>6.0839999999999996</v>
      </c>
      <c r="L524">
        <v>6.7720000000000002</v>
      </c>
      <c r="M524">
        <v>6.7279999999999998</v>
      </c>
      <c r="N524">
        <v>6.1479999999999997</v>
      </c>
      <c r="O524" s="1">
        <v>6.05</v>
      </c>
      <c r="P524" s="1">
        <v>5.9370000000000003</v>
      </c>
      <c r="Q524">
        <f t="shared" si="13"/>
        <v>6.1219999999999999</v>
      </c>
    </row>
    <row r="525" spans="1:17" x14ac:dyDescent="0.35">
      <c r="A525" t="s">
        <v>144</v>
      </c>
      <c r="B525" t="s">
        <v>244</v>
      </c>
      <c r="C525" t="s">
        <v>14</v>
      </c>
      <c r="D525" t="s">
        <v>10</v>
      </c>
      <c r="E525" t="s">
        <v>11</v>
      </c>
      <c r="F525">
        <v>2.9460000000000002</v>
      </c>
      <c r="G525">
        <v>2.923</v>
      </c>
      <c r="H525">
        <v>2.903</v>
      </c>
      <c r="I525">
        <v>3.0569999999999999</v>
      </c>
      <c r="J525">
        <v>3.1669999999999998</v>
      </c>
      <c r="K525">
        <v>3.1890000000000001</v>
      </c>
      <c r="L525">
        <v>3.734</v>
      </c>
      <c r="M525">
        <v>4.024</v>
      </c>
      <c r="N525">
        <v>3.351</v>
      </c>
      <c r="O525" s="1">
        <v>3.3170000000000002</v>
      </c>
      <c r="P525" s="1">
        <v>3.2250000000000001</v>
      </c>
      <c r="Q525">
        <f t="shared" si="13"/>
        <v>3.2578181818181822</v>
      </c>
    </row>
    <row r="526" spans="1:17" x14ac:dyDescent="0.35">
      <c r="A526" t="s">
        <v>145</v>
      </c>
      <c r="B526" t="s">
        <v>169</v>
      </c>
      <c r="C526" t="s">
        <v>7</v>
      </c>
      <c r="D526" t="s">
        <v>8</v>
      </c>
      <c r="E526" t="s">
        <v>9</v>
      </c>
      <c r="F526">
        <v>15.849</v>
      </c>
      <c r="G526">
        <v>11.858000000000001</v>
      </c>
      <c r="H526">
        <v>15.401</v>
      </c>
      <c r="I526">
        <v>19.923999999999999</v>
      </c>
      <c r="J526">
        <v>18.664999999999999</v>
      </c>
      <c r="K526">
        <v>20.033000000000001</v>
      </c>
      <c r="L526">
        <v>23.466999999999999</v>
      </c>
      <c r="M526">
        <v>21.774999999999999</v>
      </c>
      <c r="N526">
        <v>17.766999999999999</v>
      </c>
      <c r="O526" s="1">
        <v>14.835000000000001</v>
      </c>
      <c r="P526" s="1">
        <v>15.526999999999999</v>
      </c>
      <c r="Q526">
        <f t="shared" si="13"/>
        <v>17.736454545454546</v>
      </c>
    </row>
    <row r="527" spans="1:17" x14ac:dyDescent="0.35">
      <c r="A527" t="s">
        <v>145</v>
      </c>
      <c r="B527" t="s">
        <v>169</v>
      </c>
      <c r="C527" t="s">
        <v>7</v>
      </c>
      <c r="D527" t="s">
        <v>10</v>
      </c>
      <c r="E527" t="s">
        <v>11</v>
      </c>
      <c r="F527">
        <v>4.1879999999999997</v>
      </c>
      <c r="G527">
        <v>3.1389999999999998</v>
      </c>
      <c r="H527">
        <v>4.2329999999999997</v>
      </c>
      <c r="I527">
        <v>4.6360000000000001</v>
      </c>
      <c r="J527">
        <v>4.6040000000000001</v>
      </c>
      <c r="K527">
        <v>5.3150000000000004</v>
      </c>
      <c r="L527">
        <v>6.7169999999999996</v>
      </c>
      <c r="M527">
        <v>6.45</v>
      </c>
      <c r="N527">
        <v>6.0439999999999996</v>
      </c>
      <c r="O527" s="1">
        <v>5.26</v>
      </c>
      <c r="P527" s="1">
        <v>5.5039999999999996</v>
      </c>
      <c r="Q527">
        <f t="shared" si="13"/>
        <v>5.0990909090909087</v>
      </c>
    </row>
    <row r="528" spans="1:17" x14ac:dyDescent="0.35">
      <c r="A528" t="s">
        <v>145</v>
      </c>
      <c r="B528" t="s">
        <v>169</v>
      </c>
      <c r="C528" t="s">
        <v>14</v>
      </c>
      <c r="D528" t="s">
        <v>8</v>
      </c>
      <c r="E528" t="s">
        <v>9</v>
      </c>
      <c r="F528">
        <v>8.2490000000000006</v>
      </c>
      <c r="G528">
        <v>10.367000000000001</v>
      </c>
      <c r="H528">
        <v>9.0489999999999995</v>
      </c>
      <c r="I528">
        <v>10.992000000000001</v>
      </c>
      <c r="J528">
        <v>11.778</v>
      </c>
      <c r="K528">
        <v>12.137</v>
      </c>
      <c r="L528">
        <v>13.115</v>
      </c>
      <c r="M528">
        <v>12.311</v>
      </c>
      <c r="N528">
        <v>12.343</v>
      </c>
      <c r="O528" s="1">
        <v>10.32</v>
      </c>
      <c r="P528" s="1">
        <v>10.874000000000001</v>
      </c>
      <c r="Q528">
        <f t="shared" si="13"/>
        <v>11.048636363636364</v>
      </c>
    </row>
    <row r="529" spans="1:17" x14ac:dyDescent="0.35">
      <c r="A529" t="s">
        <v>145</v>
      </c>
      <c r="B529" t="s">
        <v>169</v>
      </c>
      <c r="C529" t="s">
        <v>14</v>
      </c>
      <c r="D529" t="s">
        <v>10</v>
      </c>
      <c r="E529" t="s">
        <v>11</v>
      </c>
      <c r="F529">
        <v>2.3479999999999999</v>
      </c>
      <c r="G529">
        <v>2.3410000000000002</v>
      </c>
      <c r="H529">
        <v>2.746</v>
      </c>
      <c r="I529">
        <v>3.1989999999999998</v>
      </c>
      <c r="J529">
        <v>3.3679999999999999</v>
      </c>
      <c r="K529">
        <v>3.383</v>
      </c>
      <c r="L529">
        <v>3.8820000000000001</v>
      </c>
      <c r="M529">
        <v>3.895</v>
      </c>
      <c r="N529">
        <v>3.952</v>
      </c>
      <c r="O529" s="1">
        <v>3.1309999999999998</v>
      </c>
      <c r="P529" s="1">
        <v>3.1739999999999999</v>
      </c>
      <c r="Q529">
        <f t="shared" si="13"/>
        <v>3.2199090909090913</v>
      </c>
    </row>
    <row r="530" spans="1:17" x14ac:dyDescent="0.35">
      <c r="A530" t="s">
        <v>146</v>
      </c>
      <c r="B530" t="s">
        <v>169</v>
      </c>
      <c r="C530" t="s">
        <v>7</v>
      </c>
      <c r="D530" t="s">
        <v>8</v>
      </c>
      <c r="E530" t="s">
        <v>9</v>
      </c>
      <c r="F530">
        <v>7.6280000000000001</v>
      </c>
      <c r="G530">
        <v>6.625</v>
      </c>
      <c r="H530">
        <v>8.7550000000000008</v>
      </c>
      <c r="I530">
        <v>8.4629999999999992</v>
      </c>
      <c r="J530">
        <v>9.0370000000000008</v>
      </c>
      <c r="K530">
        <v>7.8940000000000001</v>
      </c>
      <c r="L530">
        <v>12.912000000000001</v>
      </c>
      <c r="M530">
        <v>10.728999999999999</v>
      </c>
      <c r="N530">
        <v>8.4329999999999998</v>
      </c>
      <c r="O530" s="1">
        <v>8.1829999999999998</v>
      </c>
      <c r="P530" s="1">
        <v>8.0820000000000007</v>
      </c>
      <c r="Q530">
        <f t="shared" si="13"/>
        <v>8.7946363636363625</v>
      </c>
    </row>
    <row r="531" spans="1:17" x14ac:dyDescent="0.35">
      <c r="A531" t="s">
        <v>146</v>
      </c>
      <c r="B531" t="s">
        <v>169</v>
      </c>
      <c r="C531" t="s">
        <v>7</v>
      </c>
      <c r="D531" t="s">
        <v>10</v>
      </c>
      <c r="E531" t="s">
        <v>11</v>
      </c>
      <c r="F531">
        <v>2.306</v>
      </c>
      <c r="G531">
        <v>2.544</v>
      </c>
      <c r="H531">
        <v>2.8140000000000001</v>
      </c>
      <c r="I531">
        <v>2.81</v>
      </c>
      <c r="J531">
        <v>2.6589999999999998</v>
      </c>
      <c r="K531">
        <v>2.7719999999999998</v>
      </c>
      <c r="L531">
        <v>5.6120000000000001</v>
      </c>
      <c r="M531">
        <v>4.3650000000000002</v>
      </c>
      <c r="N531">
        <v>3.6709999999999998</v>
      </c>
      <c r="O531" s="1">
        <v>3.4420000000000002</v>
      </c>
      <c r="P531" s="1">
        <v>3.347</v>
      </c>
      <c r="Q531">
        <f t="shared" si="13"/>
        <v>3.3038181818181815</v>
      </c>
    </row>
    <row r="532" spans="1:17" x14ac:dyDescent="0.35">
      <c r="A532" t="s">
        <v>146</v>
      </c>
      <c r="B532" t="s">
        <v>169</v>
      </c>
      <c r="C532" t="s">
        <v>14</v>
      </c>
      <c r="D532" t="s">
        <v>8</v>
      </c>
      <c r="E532" t="s">
        <v>9</v>
      </c>
      <c r="F532">
        <v>7.5039999999999996</v>
      </c>
      <c r="G532">
        <v>7.0860000000000003</v>
      </c>
      <c r="H532">
        <v>7.8440000000000003</v>
      </c>
      <c r="I532">
        <v>8.1609999999999996</v>
      </c>
      <c r="J532">
        <v>7.7119999999999997</v>
      </c>
      <c r="K532">
        <v>6.931</v>
      </c>
      <c r="L532">
        <v>12.420999999999999</v>
      </c>
      <c r="M532">
        <v>8.5359999999999996</v>
      </c>
      <c r="N532">
        <v>7.7110000000000003</v>
      </c>
      <c r="O532" s="1">
        <v>7.6050000000000004</v>
      </c>
      <c r="P532" s="1">
        <v>7.5839999999999996</v>
      </c>
      <c r="Q532">
        <f t="shared" si="13"/>
        <v>8.0995454545454546</v>
      </c>
    </row>
    <row r="533" spans="1:17" x14ac:dyDescent="0.35">
      <c r="A533" t="s">
        <v>146</v>
      </c>
      <c r="B533" t="s">
        <v>169</v>
      </c>
      <c r="C533" t="s">
        <v>14</v>
      </c>
      <c r="D533" t="s">
        <v>10</v>
      </c>
      <c r="E533" t="s">
        <v>11</v>
      </c>
      <c r="F533">
        <v>1.9430000000000001</v>
      </c>
      <c r="G533">
        <v>2.3149999999999999</v>
      </c>
      <c r="H533">
        <v>2.56</v>
      </c>
      <c r="I533">
        <v>2.4449999999999998</v>
      </c>
      <c r="J533">
        <v>2.1339999999999999</v>
      </c>
      <c r="K533">
        <v>2.206</v>
      </c>
      <c r="L533">
        <v>6.18</v>
      </c>
      <c r="M533">
        <v>3.871</v>
      </c>
      <c r="N533">
        <v>2.339</v>
      </c>
      <c r="O533" s="1">
        <v>1.913</v>
      </c>
      <c r="P533" s="1">
        <v>1.907</v>
      </c>
      <c r="Q533">
        <f t="shared" si="13"/>
        <v>2.7102727272727272</v>
      </c>
    </row>
    <row r="534" spans="1:17" x14ac:dyDescent="0.35">
      <c r="A534" t="s">
        <v>147</v>
      </c>
      <c r="B534" t="s">
        <v>233</v>
      </c>
      <c r="C534" t="s">
        <v>7</v>
      </c>
      <c r="D534" t="s">
        <v>8</v>
      </c>
      <c r="E534" t="s">
        <v>9</v>
      </c>
      <c r="F534">
        <v>11.526999999999999</v>
      </c>
      <c r="G534">
        <v>10.286</v>
      </c>
      <c r="H534">
        <v>9.2710000000000008</v>
      </c>
      <c r="I534">
        <v>8.8940000000000001</v>
      </c>
      <c r="J534">
        <v>8.2140000000000004</v>
      </c>
      <c r="K534">
        <v>8.2059999999999995</v>
      </c>
      <c r="L534">
        <v>8.5540000000000003</v>
      </c>
      <c r="M534">
        <v>10.307</v>
      </c>
      <c r="N534">
        <v>8.7919999999999998</v>
      </c>
      <c r="O534" s="1">
        <v>8.2490000000000006</v>
      </c>
      <c r="P534" s="1">
        <v>8.1150000000000002</v>
      </c>
      <c r="Q534">
        <f t="shared" si="13"/>
        <v>9.1286363636363621</v>
      </c>
    </row>
    <row r="535" spans="1:17" x14ac:dyDescent="0.35">
      <c r="A535" t="s">
        <v>147</v>
      </c>
      <c r="B535" t="s">
        <v>233</v>
      </c>
      <c r="C535" t="s">
        <v>7</v>
      </c>
      <c r="D535" t="s">
        <v>10</v>
      </c>
      <c r="E535" t="s">
        <v>11</v>
      </c>
      <c r="F535">
        <v>1.9019999999999999</v>
      </c>
      <c r="G535">
        <v>1.66</v>
      </c>
      <c r="H535">
        <v>1.492</v>
      </c>
      <c r="I535">
        <v>1.4490000000000001</v>
      </c>
      <c r="J535">
        <v>1.6080000000000001</v>
      </c>
      <c r="K535">
        <v>1.49</v>
      </c>
      <c r="L535">
        <v>1.7370000000000001</v>
      </c>
      <c r="M535">
        <v>2.7810000000000001</v>
      </c>
      <c r="N535">
        <v>1.663</v>
      </c>
      <c r="O535" s="1">
        <v>1.6020000000000001</v>
      </c>
      <c r="P535" s="1">
        <v>1.569</v>
      </c>
      <c r="Q535">
        <f t="shared" si="13"/>
        <v>1.7229999999999999</v>
      </c>
    </row>
    <row r="536" spans="1:17" x14ac:dyDescent="0.35">
      <c r="A536" t="s">
        <v>147</v>
      </c>
      <c r="B536" t="s">
        <v>233</v>
      </c>
      <c r="C536" t="s">
        <v>14</v>
      </c>
      <c r="D536" t="s">
        <v>8</v>
      </c>
      <c r="E536" t="s">
        <v>9</v>
      </c>
      <c r="F536">
        <v>8.5259999999999998</v>
      </c>
      <c r="G536">
        <v>7.7060000000000004</v>
      </c>
      <c r="H536">
        <v>6.8819999999999997</v>
      </c>
      <c r="I536">
        <v>6.6769999999999996</v>
      </c>
      <c r="J536">
        <v>5.8049999999999997</v>
      </c>
      <c r="K536">
        <v>5.9029999999999996</v>
      </c>
      <c r="L536">
        <v>6.1420000000000003</v>
      </c>
      <c r="M536">
        <v>7.4450000000000003</v>
      </c>
      <c r="N536">
        <v>6.234</v>
      </c>
      <c r="O536" s="1">
        <v>5.7610000000000001</v>
      </c>
      <c r="P536" s="1">
        <v>5.673</v>
      </c>
      <c r="Q536">
        <f t="shared" si="13"/>
        <v>6.6140000000000008</v>
      </c>
    </row>
    <row r="537" spans="1:17" x14ac:dyDescent="0.35">
      <c r="A537" t="s">
        <v>147</v>
      </c>
      <c r="B537" t="s">
        <v>233</v>
      </c>
      <c r="C537" t="s">
        <v>14</v>
      </c>
      <c r="D537" t="s">
        <v>10</v>
      </c>
      <c r="E537" t="s">
        <v>11</v>
      </c>
      <c r="F537">
        <v>2.2639999999999998</v>
      </c>
      <c r="G537">
        <v>1.849</v>
      </c>
      <c r="H537">
        <v>1.611</v>
      </c>
      <c r="I537">
        <v>1.54</v>
      </c>
      <c r="J537">
        <v>1.38</v>
      </c>
      <c r="K537">
        <v>1.3120000000000001</v>
      </c>
      <c r="L537">
        <v>1.7310000000000001</v>
      </c>
      <c r="M537">
        <v>2.3540000000000001</v>
      </c>
      <c r="N537">
        <v>1.452</v>
      </c>
      <c r="O537" s="1">
        <v>1.39</v>
      </c>
      <c r="P537" s="1">
        <v>1.353</v>
      </c>
      <c r="Q537">
        <f t="shared" si="13"/>
        <v>1.6578181818181816</v>
      </c>
    </row>
    <row r="538" spans="1:17" x14ac:dyDescent="0.35">
      <c r="A538" t="s">
        <v>148</v>
      </c>
      <c r="B538" t="s">
        <v>237</v>
      </c>
      <c r="C538" t="s">
        <v>7</v>
      </c>
      <c r="D538" t="s">
        <v>8</v>
      </c>
      <c r="E538" t="s">
        <v>9</v>
      </c>
      <c r="F538">
        <v>25.456</v>
      </c>
      <c r="G538">
        <v>20.928999999999998</v>
      </c>
      <c r="H538">
        <v>17.975999999999999</v>
      </c>
      <c r="I538">
        <v>15.114000000000001</v>
      </c>
      <c r="J538">
        <v>12.114000000000001</v>
      </c>
      <c r="K538">
        <v>10.236000000000001</v>
      </c>
      <c r="L538">
        <v>11.507</v>
      </c>
      <c r="M538">
        <v>12.492000000000001</v>
      </c>
      <c r="N538">
        <v>11.169</v>
      </c>
      <c r="O538" s="1">
        <v>11.414</v>
      </c>
      <c r="P538" s="1">
        <v>11.045</v>
      </c>
      <c r="Q538">
        <f t="shared" si="13"/>
        <v>14.495636363636363</v>
      </c>
    </row>
    <row r="539" spans="1:17" x14ac:dyDescent="0.35">
      <c r="A539" t="s">
        <v>148</v>
      </c>
      <c r="B539" t="s">
        <v>237</v>
      </c>
      <c r="C539" t="s">
        <v>7</v>
      </c>
      <c r="D539" t="s">
        <v>10</v>
      </c>
      <c r="E539" t="s">
        <v>11</v>
      </c>
      <c r="F539">
        <v>8.2569999999999997</v>
      </c>
      <c r="G539">
        <v>6.7080000000000002</v>
      </c>
      <c r="H539">
        <v>5.3029999999999999</v>
      </c>
      <c r="I539">
        <v>4.1230000000000002</v>
      </c>
      <c r="J539">
        <v>3.2170000000000001</v>
      </c>
      <c r="K539">
        <v>3.0950000000000002</v>
      </c>
      <c r="L539">
        <v>2.7480000000000002</v>
      </c>
      <c r="M539">
        <v>2.8460000000000001</v>
      </c>
      <c r="N539">
        <v>2.4060000000000001</v>
      </c>
      <c r="O539" s="1">
        <v>2.0979999999999999</v>
      </c>
      <c r="P539" s="1">
        <v>2.1230000000000002</v>
      </c>
      <c r="Q539">
        <f t="shared" si="13"/>
        <v>3.9021818181818175</v>
      </c>
    </row>
    <row r="540" spans="1:17" x14ac:dyDescent="0.35">
      <c r="A540" t="s">
        <v>148</v>
      </c>
      <c r="B540" t="s">
        <v>237</v>
      </c>
      <c r="C540" t="s">
        <v>14</v>
      </c>
      <c r="D540" t="s">
        <v>8</v>
      </c>
      <c r="E540" t="s">
        <v>9</v>
      </c>
      <c r="F540">
        <v>22.716999999999999</v>
      </c>
      <c r="G540">
        <v>20.677</v>
      </c>
      <c r="H540">
        <v>17.454999999999998</v>
      </c>
      <c r="I540">
        <v>14.603</v>
      </c>
      <c r="J540">
        <v>11.502000000000001</v>
      </c>
      <c r="K540">
        <v>9.5730000000000004</v>
      </c>
      <c r="L540">
        <v>10.3</v>
      </c>
      <c r="M540">
        <v>11.518000000000001</v>
      </c>
      <c r="N540">
        <v>10.281000000000001</v>
      </c>
      <c r="O540" s="1">
        <v>11.547000000000001</v>
      </c>
      <c r="P540" s="1">
        <v>10.473000000000001</v>
      </c>
      <c r="Q540">
        <f t="shared" si="13"/>
        <v>13.695090909090908</v>
      </c>
    </row>
    <row r="541" spans="1:17" x14ac:dyDescent="0.35">
      <c r="A541" t="s">
        <v>148</v>
      </c>
      <c r="B541" t="s">
        <v>237</v>
      </c>
      <c r="C541" t="s">
        <v>14</v>
      </c>
      <c r="D541" t="s">
        <v>10</v>
      </c>
      <c r="E541" t="s">
        <v>11</v>
      </c>
      <c r="F541">
        <v>7.0970000000000004</v>
      </c>
      <c r="G541">
        <v>6.0730000000000004</v>
      </c>
      <c r="H541">
        <v>5.0460000000000003</v>
      </c>
      <c r="I541">
        <v>4.0060000000000002</v>
      </c>
      <c r="J541">
        <v>3.1930000000000001</v>
      </c>
      <c r="K541">
        <v>2.48</v>
      </c>
      <c r="L541">
        <v>2.5230000000000001</v>
      </c>
      <c r="M541">
        <v>2.7519999999999998</v>
      </c>
      <c r="N541">
        <v>2.2789999999999999</v>
      </c>
      <c r="O541" s="1">
        <v>2.1680000000000001</v>
      </c>
      <c r="P541" s="1">
        <v>2.0169999999999999</v>
      </c>
      <c r="Q541">
        <f t="shared" si="13"/>
        <v>3.6030909090909091</v>
      </c>
    </row>
    <row r="542" spans="1:17" x14ac:dyDescent="0.35">
      <c r="A542" t="s">
        <v>149</v>
      </c>
      <c r="B542" t="s">
        <v>237</v>
      </c>
      <c r="C542" t="s">
        <v>7</v>
      </c>
      <c r="D542" t="s">
        <v>8</v>
      </c>
      <c r="E542" t="s">
        <v>9</v>
      </c>
      <c r="F542">
        <v>35.402000000000001</v>
      </c>
      <c r="G542">
        <v>34.521999999999998</v>
      </c>
      <c r="H542">
        <v>28.792000000000002</v>
      </c>
      <c r="I542">
        <v>25.542999999999999</v>
      </c>
      <c r="J542">
        <v>20.85</v>
      </c>
      <c r="K542">
        <v>21.41</v>
      </c>
      <c r="L542">
        <v>24.451000000000001</v>
      </c>
      <c r="M542">
        <v>26.376999999999999</v>
      </c>
      <c r="N542">
        <v>20.419</v>
      </c>
      <c r="O542" s="1">
        <v>18.727</v>
      </c>
      <c r="P542" s="1">
        <v>19.041</v>
      </c>
      <c r="Q542">
        <f t="shared" si="13"/>
        <v>25.048545454545454</v>
      </c>
    </row>
    <row r="543" spans="1:17" x14ac:dyDescent="0.35">
      <c r="A543" t="s">
        <v>149</v>
      </c>
      <c r="B543" t="s">
        <v>237</v>
      </c>
      <c r="C543" t="s">
        <v>7</v>
      </c>
      <c r="D543" t="s">
        <v>10</v>
      </c>
      <c r="E543" t="s">
        <v>11</v>
      </c>
      <c r="F543">
        <v>12.683</v>
      </c>
      <c r="G543">
        <v>11.106</v>
      </c>
      <c r="H543">
        <v>9.9090000000000007</v>
      </c>
      <c r="I543">
        <v>8.1690000000000005</v>
      </c>
      <c r="J543">
        <v>6.484</v>
      </c>
      <c r="K543">
        <v>6.117</v>
      </c>
      <c r="L543">
        <v>5.9669999999999996</v>
      </c>
      <c r="M543">
        <v>5.7160000000000002</v>
      </c>
      <c r="N543">
        <v>5.5910000000000002</v>
      </c>
      <c r="O543" s="1">
        <v>6.02</v>
      </c>
      <c r="P543" s="1">
        <v>6.1820000000000004</v>
      </c>
      <c r="Q543">
        <f t="shared" si="13"/>
        <v>7.6312727272727265</v>
      </c>
    </row>
    <row r="544" spans="1:17" x14ac:dyDescent="0.35">
      <c r="A544" t="s">
        <v>149</v>
      </c>
      <c r="B544" t="s">
        <v>237</v>
      </c>
      <c r="C544" t="s">
        <v>14</v>
      </c>
      <c r="D544" t="s">
        <v>8</v>
      </c>
      <c r="E544" t="s">
        <v>9</v>
      </c>
      <c r="F544">
        <v>34.155000000000001</v>
      </c>
      <c r="G544">
        <v>29.582999999999998</v>
      </c>
      <c r="H544">
        <v>27.234000000000002</v>
      </c>
      <c r="I544">
        <v>22.407</v>
      </c>
      <c r="J544">
        <v>19.806000000000001</v>
      </c>
      <c r="K544">
        <v>15.512</v>
      </c>
      <c r="L544">
        <v>20.959</v>
      </c>
      <c r="M544">
        <v>21.006</v>
      </c>
      <c r="N544">
        <v>17.800999999999998</v>
      </c>
      <c r="O544" s="1">
        <v>18.456</v>
      </c>
      <c r="P544" s="1">
        <v>18.015999999999998</v>
      </c>
      <c r="Q544">
        <f t="shared" si="13"/>
        <v>22.266818181818181</v>
      </c>
    </row>
    <row r="545" spans="1:17" x14ac:dyDescent="0.35">
      <c r="A545" t="s">
        <v>149</v>
      </c>
      <c r="B545" t="s">
        <v>237</v>
      </c>
      <c r="C545" t="s">
        <v>14</v>
      </c>
      <c r="D545" t="s">
        <v>10</v>
      </c>
      <c r="E545" t="s">
        <v>11</v>
      </c>
      <c r="F545">
        <v>11.872999999999999</v>
      </c>
      <c r="G545">
        <v>10.81</v>
      </c>
      <c r="H545">
        <v>9.68</v>
      </c>
      <c r="I545">
        <v>7.29</v>
      </c>
      <c r="J545">
        <v>5.4690000000000003</v>
      </c>
      <c r="K545">
        <v>5.0039999999999996</v>
      </c>
      <c r="L545">
        <v>5.4790000000000001</v>
      </c>
      <c r="M545">
        <v>5.1589999999999998</v>
      </c>
      <c r="N545">
        <v>4.6120000000000001</v>
      </c>
      <c r="O545" s="1">
        <v>5.0049999999999999</v>
      </c>
      <c r="P545" s="1">
        <v>4.9800000000000004</v>
      </c>
      <c r="Q545">
        <f t="shared" si="13"/>
        <v>6.8509999999999991</v>
      </c>
    </row>
    <row r="546" spans="1:17" x14ac:dyDescent="0.35">
      <c r="A546" t="s">
        <v>150</v>
      </c>
      <c r="B546" t="s">
        <v>169</v>
      </c>
      <c r="C546" t="s">
        <v>7</v>
      </c>
      <c r="D546" t="s">
        <v>8</v>
      </c>
      <c r="E546" t="s">
        <v>9</v>
      </c>
      <c r="F546">
        <v>24.213000000000001</v>
      </c>
      <c r="G546">
        <v>20.689</v>
      </c>
      <c r="H546">
        <v>20.402000000000001</v>
      </c>
      <c r="I546">
        <v>18.675999999999998</v>
      </c>
      <c r="J546">
        <v>15.867000000000001</v>
      </c>
      <c r="K546">
        <v>14.401999999999999</v>
      </c>
      <c r="L546">
        <v>14.849</v>
      </c>
      <c r="M546">
        <v>13.513999999999999</v>
      </c>
      <c r="N546">
        <v>10.601000000000001</v>
      </c>
      <c r="O546" s="1">
        <v>10.930999999999999</v>
      </c>
      <c r="P546" s="1">
        <v>10.686999999999999</v>
      </c>
      <c r="Q546">
        <f t="shared" si="13"/>
        <v>15.893727272727277</v>
      </c>
    </row>
    <row r="547" spans="1:17" x14ac:dyDescent="0.35">
      <c r="A547" t="s">
        <v>150</v>
      </c>
      <c r="B547" t="s">
        <v>169</v>
      </c>
      <c r="C547" t="s">
        <v>7</v>
      </c>
      <c r="D547" t="s">
        <v>10</v>
      </c>
      <c r="E547" t="s">
        <v>11</v>
      </c>
      <c r="F547">
        <v>10.023999999999999</v>
      </c>
      <c r="G547">
        <v>8.5739999999999998</v>
      </c>
      <c r="H547">
        <v>8.5169999999999995</v>
      </c>
      <c r="I547">
        <v>7.867</v>
      </c>
      <c r="J547">
        <v>6.7640000000000002</v>
      </c>
      <c r="K547">
        <v>6.1520000000000001</v>
      </c>
      <c r="L547">
        <v>6.5469999999999997</v>
      </c>
      <c r="M547">
        <v>6.0019999999999998</v>
      </c>
      <c r="N547">
        <v>4.4969999999999999</v>
      </c>
      <c r="O547" s="1">
        <v>4.6619999999999999</v>
      </c>
      <c r="P547" s="1">
        <v>4.5110000000000001</v>
      </c>
      <c r="Q547">
        <f t="shared" si="13"/>
        <v>6.7379090909090911</v>
      </c>
    </row>
    <row r="548" spans="1:17" x14ac:dyDescent="0.35">
      <c r="A548" t="s">
        <v>150</v>
      </c>
      <c r="B548" t="s">
        <v>169</v>
      </c>
      <c r="C548" t="s">
        <v>14</v>
      </c>
      <c r="D548" t="s">
        <v>8</v>
      </c>
      <c r="E548" t="s">
        <v>9</v>
      </c>
      <c r="F548">
        <v>34.573999999999998</v>
      </c>
      <c r="G548">
        <v>30.181999999999999</v>
      </c>
      <c r="H548">
        <v>29.524000000000001</v>
      </c>
      <c r="I548">
        <v>26.806999999999999</v>
      </c>
      <c r="J548">
        <v>22.617999999999999</v>
      </c>
      <c r="K548">
        <v>20.335999999999999</v>
      </c>
      <c r="L548">
        <v>21.03</v>
      </c>
      <c r="M548">
        <v>18.332000000000001</v>
      </c>
      <c r="N548">
        <v>15.010999999999999</v>
      </c>
      <c r="O548" s="1">
        <v>15.417999999999999</v>
      </c>
      <c r="P548" s="1">
        <v>15.016</v>
      </c>
      <c r="Q548">
        <f t="shared" si="13"/>
        <v>22.622545454545453</v>
      </c>
    </row>
    <row r="549" spans="1:17" x14ac:dyDescent="0.35">
      <c r="A549" t="s">
        <v>150</v>
      </c>
      <c r="B549" t="s">
        <v>169</v>
      </c>
      <c r="C549" t="s">
        <v>14</v>
      </c>
      <c r="D549" t="s">
        <v>10</v>
      </c>
      <c r="E549" t="s">
        <v>11</v>
      </c>
      <c r="F549">
        <v>13.56</v>
      </c>
      <c r="G549">
        <v>11.851000000000001</v>
      </c>
      <c r="H549">
        <v>11.678000000000001</v>
      </c>
      <c r="I549">
        <v>10.701000000000001</v>
      </c>
      <c r="J549">
        <v>9.1389999999999993</v>
      </c>
      <c r="K549">
        <v>8.2319999999999993</v>
      </c>
      <c r="L549">
        <v>9.0649999999999995</v>
      </c>
      <c r="M549">
        <v>7.9370000000000003</v>
      </c>
      <c r="N549">
        <v>5.9980000000000002</v>
      </c>
      <c r="O549" s="1">
        <v>6.2279999999999998</v>
      </c>
      <c r="P549" s="1">
        <v>6.0380000000000003</v>
      </c>
      <c r="Q549">
        <f t="shared" si="13"/>
        <v>9.1297272727272727</v>
      </c>
    </row>
    <row r="550" spans="1:17" x14ac:dyDescent="0.35">
      <c r="A550" t="s">
        <v>151</v>
      </c>
      <c r="B550" t="s">
        <v>233</v>
      </c>
      <c r="C550" t="s">
        <v>7</v>
      </c>
      <c r="D550" t="s">
        <v>8</v>
      </c>
      <c r="E550" t="s">
        <v>9</v>
      </c>
      <c r="F550">
        <v>3.9319999999999999</v>
      </c>
      <c r="G550">
        <v>3.0459999999999998</v>
      </c>
      <c r="H550">
        <v>2.456</v>
      </c>
      <c r="I550">
        <v>2.3849999999999998</v>
      </c>
      <c r="J550">
        <v>1.6439999999999999</v>
      </c>
      <c r="K550">
        <v>1.4770000000000001</v>
      </c>
      <c r="L550">
        <v>1.8959999999999999</v>
      </c>
      <c r="M550">
        <v>2.1259999999999999</v>
      </c>
      <c r="N550">
        <v>1.548</v>
      </c>
      <c r="O550" s="1">
        <v>1.6359999999999999</v>
      </c>
      <c r="P550" s="1">
        <v>1.663</v>
      </c>
      <c r="Q550">
        <f t="shared" si="13"/>
        <v>2.1644545454545452</v>
      </c>
    </row>
    <row r="551" spans="1:17" x14ac:dyDescent="0.35">
      <c r="A551" t="s">
        <v>151</v>
      </c>
      <c r="B551" t="s">
        <v>233</v>
      </c>
      <c r="C551" t="s">
        <v>7</v>
      </c>
      <c r="D551" t="s">
        <v>10</v>
      </c>
      <c r="E551" t="s">
        <v>11</v>
      </c>
      <c r="F551">
        <v>0.63900000000000001</v>
      </c>
      <c r="G551">
        <v>0.56299999999999994</v>
      </c>
      <c r="H551">
        <v>0.48399999999999999</v>
      </c>
      <c r="I551">
        <v>0.40100000000000002</v>
      </c>
      <c r="J551">
        <v>0.307</v>
      </c>
      <c r="K551">
        <v>0.27100000000000002</v>
      </c>
      <c r="L551">
        <v>0.372</v>
      </c>
      <c r="M551">
        <v>0.29099999999999998</v>
      </c>
      <c r="N551">
        <v>0.27300000000000002</v>
      </c>
      <c r="O551" s="1">
        <v>0.28699999999999998</v>
      </c>
      <c r="P551" s="1">
        <v>0.29299999999999998</v>
      </c>
      <c r="Q551">
        <f t="shared" si="13"/>
        <v>0.38009090909090903</v>
      </c>
    </row>
    <row r="552" spans="1:17" x14ac:dyDescent="0.35">
      <c r="A552" t="s">
        <v>151</v>
      </c>
      <c r="B552" t="s">
        <v>233</v>
      </c>
      <c r="C552" t="s">
        <v>14</v>
      </c>
      <c r="D552" t="s">
        <v>8</v>
      </c>
      <c r="E552" t="s">
        <v>9</v>
      </c>
      <c r="F552">
        <v>0.32700000000000001</v>
      </c>
      <c r="G552">
        <v>0.23100000000000001</v>
      </c>
      <c r="H552">
        <v>0.21299999999999999</v>
      </c>
      <c r="I552">
        <v>0.23599999999999999</v>
      </c>
      <c r="J552">
        <v>0.10299999999999999</v>
      </c>
      <c r="K552">
        <v>8.5000000000000006E-2</v>
      </c>
      <c r="L552">
        <v>0.19400000000000001</v>
      </c>
      <c r="M552">
        <v>0.35899999999999999</v>
      </c>
      <c r="N552">
        <v>0.27400000000000002</v>
      </c>
      <c r="O552" s="1">
        <v>0.22500000000000001</v>
      </c>
      <c r="P552" s="1">
        <v>0.185</v>
      </c>
      <c r="Q552">
        <f t="shared" si="13"/>
        <v>0.22109090909090912</v>
      </c>
    </row>
    <row r="553" spans="1:17" x14ac:dyDescent="0.35">
      <c r="A553" t="s">
        <v>151</v>
      </c>
      <c r="B553" t="s">
        <v>233</v>
      </c>
      <c r="C553" t="s">
        <v>14</v>
      </c>
      <c r="D553" t="s">
        <v>10</v>
      </c>
      <c r="E553" t="s">
        <v>11</v>
      </c>
      <c r="F553">
        <v>2.7E-2</v>
      </c>
      <c r="G553">
        <v>3.4000000000000002E-2</v>
      </c>
      <c r="H553">
        <v>3.7999999999999999E-2</v>
      </c>
      <c r="I553">
        <v>3.5000000000000003E-2</v>
      </c>
      <c r="J553">
        <v>4.3999999999999997E-2</v>
      </c>
      <c r="K553">
        <v>0.04</v>
      </c>
      <c r="L553">
        <v>5.6000000000000001E-2</v>
      </c>
      <c r="M553">
        <v>6.4000000000000001E-2</v>
      </c>
      <c r="N553">
        <v>6.7000000000000004E-2</v>
      </c>
      <c r="O553" s="1">
        <v>6.3E-2</v>
      </c>
      <c r="P553" s="1">
        <v>0.06</v>
      </c>
      <c r="Q553">
        <f t="shared" si="13"/>
        <v>4.8000000000000001E-2</v>
      </c>
    </row>
    <row r="554" spans="1:17" x14ac:dyDescent="0.35">
      <c r="A554" t="s">
        <v>152</v>
      </c>
      <c r="B554" t="s">
        <v>237</v>
      </c>
      <c r="C554" t="s">
        <v>7</v>
      </c>
      <c r="D554" t="s">
        <v>8</v>
      </c>
      <c r="E554" t="s">
        <v>9</v>
      </c>
      <c r="F554">
        <v>24.64</v>
      </c>
      <c r="G554">
        <v>23.315000000000001</v>
      </c>
      <c r="H554">
        <v>21.824000000000002</v>
      </c>
      <c r="I554">
        <v>18.706</v>
      </c>
      <c r="J554">
        <v>16.295000000000002</v>
      </c>
      <c r="K554">
        <v>17.533999999999999</v>
      </c>
      <c r="L554">
        <v>16.530999999999999</v>
      </c>
      <c r="M554">
        <v>21.16</v>
      </c>
      <c r="N554">
        <v>24.637</v>
      </c>
      <c r="O554" s="1">
        <v>23.669</v>
      </c>
      <c r="P554" s="1">
        <v>23.565999999999999</v>
      </c>
      <c r="Q554">
        <f t="shared" si="13"/>
        <v>21.079727272727272</v>
      </c>
    </row>
    <row r="555" spans="1:17" x14ac:dyDescent="0.35">
      <c r="A555" t="s">
        <v>152</v>
      </c>
      <c r="B555" t="s">
        <v>237</v>
      </c>
      <c r="C555" t="s">
        <v>7</v>
      </c>
      <c r="D555" t="s">
        <v>10</v>
      </c>
      <c r="E555" t="s">
        <v>11</v>
      </c>
      <c r="F555">
        <v>4.7859999999999996</v>
      </c>
      <c r="G555">
        <v>4.5679999999999996</v>
      </c>
      <c r="H555">
        <v>3.919</v>
      </c>
      <c r="I555">
        <v>3.0259999999999998</v>
      </c>
      <c r="J555">
        <v>2.6440000000000001</v>
      </c>
      <c r="K555">
        <v>2.4780000000000002</v>
      </c>
      <c r="L555">
        <v>3.9169999999999998</v>
      </c>
      <c r="M555">
        <v>4.0359999999999996</v>
      </c>
      <c r="N555">
        <v>3.8769999999999998</v>
      </c>
      <c r="O555" s="1">
        <v>3.956</v>
      </c>
      <c r="P555" s="1">
        <v>3.8570000000000002</v>
      </c>
      <c r="Q555">
        <f t="shared" si="13"/>
        <v>3.7330909090909099</v>
      </c>
    </row>
    <row r="556" spans="1:17" x14ac:dyDescent="0.35">
      <c r="A556" t="s">
        <v>152</v>
      </c>
      <c r="B556" t="s">
        <v>237</v>
      </c>
      <c r="C556" t="s">
        <v>14</v>
      </c>
      <c r="D556" t="s">
        <v>8</v>
      </c>
      <c r="E556" t="s">
        <v>9</v>
      </c>
      <c r="F556">
        <v>23.561</v>
      </c>
      <c r="G556">
        <v>20.539000000000001</v>
      </c>
      <c r="H556">
        <v>19.850999999999999</v>
      </c>
      <c r="I556">
        <v>18.131</v>
      </c>
      <c r="J556">
        <v>16.309999999999999</v>
      </c>
      <c r="K556">
        <v>16.297000000000001</v>
      </c>
      <c r="L556">
        <v>17.824999999999999</v>
      </c>
      <c r="M556">
        <v>20.911000000000001</v>
      </c>
      <c r="N556">
        <v>21.393999999999998</v>
      </c>
      <c r="O556" s="1">
        <v>21.196999999999999</v>
      </c>
      <c r="P556" s="1">
        <v>21.018999999999998</v>
      </c>
      <c r="Q556">
        <f t="shared" si="13"/>
        <v>19.730454545454545</v>
      </c>
    </row>
    <row r="557" spans="1:17" x14ac:dyDescent="0.35">
      <c r="A557" t="s">
        <v>152</v>
      </c>
      <c r="B557" t="s">
        <v>237</v>
      </c>
      <c r="C557" t="s">
        <v>14</v>
      </c>
      <c r="D557" t="s">
        <v>10</v>
      </c>
      <c r="E557" t="s">
        <v>11</v>
      </c>
      <c r="F557">
        <v>5.9820000000000002</v>
      </c>
      <c r="G557">
        <v>6.4029999999999996</v>
      </c>
      <c r="H557">
        <v>5.55</v>
      </c>
      <c r="I557">
        <v>4.6310000000000002</v>
      </c>
      <c r="J557">
        <v>3.827</v>
      </c>
      <c r="K557">
        <v>3.3690000000000002</v>
      </c>
      <c r="L557">
        <v>4.3040000000000003</v>
      </c>
      <c r="M557">
        <v>4.8280000000000003</v>
      </c>
      <c r="N557">
        <v>4.83</v>
      </c>
      <c r="O557" s="1">
        <v>4.8129999999999997</v>
      </c>
      <c r="P557" s="1">
        <v>4.7030000000000003</v>
      </c>
      <c r="Q557">
        <f t="shared" si="13"/>
        <v>4.8400000000000007</v>
      </c>
    </row>
    <row r="558" spans="1:17" x14ac:dyDescent="0.35">
      <c r="A558" t="s">
        <v>153</v>
      </c>
      <c r="B558" t="s">
        <v>237</v>
      </c>
      <c r="C558" t="s">
        <v>7</v>
      </c>
      <c r="D558" t="s">
        <v>8</v>
      </c>
      <c r="E558" t="s">
        <v>9</v>
      </c>
      <c r="F558">
        <v>14.489000000000001</v>
      </c>
      <c r="G558">
        <v>17.282</v>
      </c>
      <c r="H558">
        <v>17.478000000000002</v>
      </c>
      <c r="I558">
        <v>17.14</v>
      </c>
      <c r="J558">
        <v>17.949000000000002</v>
      </c>
      <c r="K558">
        <v>15.593</v>
      </c>
      <c r="L558">
        <v>18.135000000000002</v>
      </c>
      <c r="M558">
        <v>17.318000000000001</v>
      </c>
      <c r="N558">
        <v>15.448</v>
      </c>
      <c r="O558" s="1">
        <v>12.996</v>
      </c>
      <c r="P558" s="1">
        <v>12.973000000000001</v>
      </c>
      <c r="Q558">
        <f t="shared" ref="Q558:Q599" si="14">AVERAGE(F558:P558)</f>
        <v>16.072818181818185</v>
      </c>
    </row>
    <row r="559" spans="1:17" x14ac:dyDescent="0.35">
      <c r="A559" t="s">
        <v>153</v>
      </c>
      <c r="B559" t="s">
        <v>237</v>
      </c>
      <c r="C559" t="s">
        <v>7</v>
      </c>
      <c r="D559" t="s">
        <v>10</v>
      </c>
      <c r="E559" t="s">
        <v>11</v>
      </c>
      <c r="F559">
        <v>4.0309999999999997</v>
      </c>
      <c r="G559">
        <v>4.4009999999999998</v>
      </c>
      <c r="H559">
        <v>4.492</v>
      </c>
      <c r="I559">
        <v>4.2690000000000001</v>
      </c>
      <c r="J559">
        <v>3.968</v>
      </c>
      <c r="K559">
        <v>3.6560000000000001</v>
      </c>
      <c r="L559">
        <v>4.7919999999999998</v>
      </c>
      <c r="M559">
        <v>4.0679999999999996</v>
      </c>
      <c r="N559">
        <v>3.3330000000000002</v>
      </c>
      <c r="O559" s="1">
        <v>2.6930000000000001</v>
      </c>
      <c r="P559" s="1">
        <v>2.6480000000000001</v>
      </c>
      <c r="Q559">
        <f t="shared" si="14"/>
        <v>3.8500909090909086</v>
      </c>
    </row>
    <row r="560" spans="1:17" x14ac:dyDescent="0.35">
      <c r="A560" t="s">
        <v>153</v>
      </c>
      <c r="B560" t="s">
        <v>237</v>
      </c>
      <c r="C560" t="s">
        <v>14</v>
      </c>
      <c r="D560" t="s">
        <v>8</v>
      </c>
      <c r="E560" t="s">
        <v>9</v>
      </c>
      <c r="F560">
        <v>13.618</v>
      </c>
      <c r="G560">
        <v>15.590999999999999</v>
      </c>
      <c r="H560">
        <v>16.029</v>
      </c>
      <c r="I560">
        <v>15.852</v>
      </c>
      <c r="J560">
        <v>16.274999999999999</v>
      </c>
      <c r="K560">
        <v>14.803000000000001</v>
      </c>
      <c r="L560">
        <v>15.958</v>
      </c>
      <c r="M560">
        <v>15.221</v>
      </c>
      <c r="N560">
        <v>13.531000000000001</v>
      </c>
      <c r="O560" s="1">
        <v>11.974</v>
      </c>
      <c r="P560" s="1">
        <v>12.086</v>
      </c>
      <c r="Q560">
        <f t="shared" si="14"/>
        <v>14.630727272727274</v>
      </c>
    </row>
    <row r="561" spans="1:17" x14ac:dyDescent="0.35">
      <c r="A561" t="s">
        <v>153</v>
      </c>
      <c r="B561" t="s">
        <v>237</v>
      </c>
      <c r="C561" t="s">
        <v>14</v>
      </c>
      <c r="D561" t="s">
        <v>10</v>
      </c>
      <c r="E561" t="s">
        <v>11</v>
      </c>
      <c r="F561">
        <v>4.6440000000000001</v>
      </c>
      <c r="G561">
        <v>4.9029999999999996</v>
      </c>
      <c r="H561">
        <v>4.8490000000000002</v>
      </c>
      <c r="I561">
        <v>4.5179999999999998</v>
      </c>
      <c r="J561">
        <v>4.0529999999999999</v>
      </c>
      <c r="K561">
        <v>3.9020000000000001</v>
      </c>
      <c r="L561">
        <v>4.8970000000000002</v>
      </c>
      <c r="M561">
        <v>3.899</v>
      </c>
      <c r="N561">
        <v>3.1240000000000001</v>
      </c>
      <c r="O561" s="1">
        <v>2.4990000000000001</v>
      </c>
      <c r="P561" s="1">
        <v>2.4929999999999999</v>
      </c>
      <c r="Q561">
        <f t="shared" si="14"/>
        <v>3.9800909090909102</v>
      </c>
    </row>
    <row r="562" spans="1:17" x14ac:dyDescent="0.35">
      <c r="A562" t="s">
        <v>154</v>
      </c>
      <c r="B562" t="s">
        <v>230</v>
      </c>
      <c r="C562" t="s">
        <v>7</v>
      </c>
      <c r="D562" t="s">
        <v>8</v>
      </c>
      <c r="E562" t="s">
        <v>9</v>
      </c>
      <c r="F562">
        <v>17.850000000000001</v>
      </c>
      <c r="G562">
        <v>17.876000000000001</v>
      </c>
      <c r="H562">
        <v>17.849</v>
      </c>
      <c r="I562">
        <v>17.968</v>
      </c>
      <c r="J562">
        <v>16.817</v>
      </c>
      <c r="K562">
        <v>16.675999999999998</v>
      </c>
      <c r="L562">
        <v>17.295000000000002</v>
      </c>
      <c r="M562">
        <v>24.268000000000001</v>
      </c>
      <c r="N562">
        <v>23.462</v>
      </c>
      <c r="O562" s="1">
        <v>22.963000000000001</v>
      </c>
      <c r="P562" s="1">
        <v>22.568999999999999</v>
      </c>
      <c r="Q562">
        <f t="shared" si="14"/>
        <v>19.599363636363634</v>
      </c>
    </row>
    <row r="563" spans="1:17" x14ac:dyDescent="0.35">
      <c r="A563" t="s">
        <v>154</v>
      </c>
      <c r="B563" t="s">
        <v>230</v>
      </c>
      <c r="C563" t="s">
        <v>7</v>
      </c>
      <c r="D563" t="s">
        <v>10</v>
      </c>
      <c r="E563" t="s">
        <v>11</v>
      </c>
      <c r="F563">
        <v>10.846</v>
      </c>
      <c r="G563">
        <v>10.856999999999999</v>
      </c>
      <c r="H563">
        <v>10.826000000000001</v>
      </c>
      <c r="I563">
        <v>10.920999999999999</v>
      </c>
      <c r="J563">
        <v>9.6630000000000003</v>
      </c>
      <c r="K563">
        <v>10.589</v>
      </c>
      <c r="L563">
        <v>11.396000000000001</v>
      </c>
      <c r="M563">
        <v>15.523999999999999</v>
      </c>
      <c r="N563">
        <v>14.678000000000001</v>
      </c>
      <c r="O563" s="1">
        <v>14.596</v>
      </c>
      <c r="P563" s="1">
        <v>14.544</v>
      </c>
      <c r="Q563">
        <f t="shared" si="14"/>
        <v>12.221818181818181</v>
      </c>
    </row>
    <row r="564" spans="1:17" x14ac:dyDescent="0.35">
      <c r="A564" t="s">
        <v>154</v>
      </c>
      <c r="B564" t="s">
        <v>230</v>
      </c>
      <c r="C564" t="s">
        <v>14</v>
      </c>
      <c r="D564" t="s">
        <v>8</v>
      </c>
      <c r="E564" t="s">
        <v>9</v>
      </c>
      <c r="F564">
        <v>15.403</v>
      </c>
      <c r="G564">
        <v>15.416</v>
      </c>
      <c r="H564">
        <v>15.384</v>
      </c>
      <c r="I564">
        <v>15.486000000000001</v>
      </c>
      <c r="J564">
        <v>15.666</v>
      </c>
      <c r="K564">
        <v>15.409000000000001</v>
      </c>
      <c r="L564">
        <v>14.67</v>
      </c>
      <c r="M564">
        <v>22.373000000000001</v>
      </c>
      <c r="N564">
        <v>21.02</v>
      </c>
      <c r="O564" s="1">
        <v>20.89</v>
      </c>
      <c r="P564" s="1">
        <v>20.85</v>
      </c>
      <c r="Q564">
        <f t="shared" si="14"/>
        <v>17.506090909090911</v>
      </c>
    </row>
    <row r="565" spans="1:17" x14ac:dyDescent="0.35">
      <c r="A565" t="s">
        <v>154</v>
      </c>
      <c r="B565" t="s">
        <v>230</v>
      </c>
      <c r="C565" t="s">
        <v>14</v>
      </c>
      <c r="D565" t="s">
        <v>10</v>
      </c>
      <c r="E565" t="s">
        <v>11</v>
      </c>
      <c r="F565">
        <v>9.8179999999999996</v>
      </c>
      <c r="G565">
        <v>9.8219999999999992</v>
      </c>
      <c r="H565">
        <v>9.7859999999999996</v>
      </c>
      <c r="I565">
        <v>9.8740000000000006</v>
      </c>
      <c r="J565">
        <v>8.5739999999999998</v>
      </c>
      <c r="K565">
        <v>9.0329999999999995</v>
      </c>
      <c r="L565">
        <v>9.5969999999999995</v>
      </c>
      <c r="M565">
        <v>12.016</v>
      </c>
      <c r="N565">
        <v>11.632999999999999</v>
      </c>
      <c r="O565" s="1">
        <v>11.493</v>
      </c>
      <c r="P565" s="1">
        <v>11.379</v>
      </c>
      <c r="Q565">
        <f t="shared" si="14"/>
        <v>10.275</v>
      </c>
    </row>
    <row r="566" spans="1:17" x14ac:dyDescent="0.35">
      <c r="A566" t="s">
        <v>155</v>
      </c>
      <c r="B566" t="s">
        <v>240</v>
      </c>
      <c r="C566" t="s">
        <v>7</v>
      </c>
      <c r="D566" t="s">
        <v>8</v>
      </c>
      <c r="E566" t="s">
        <v>9</v>
      </c>
      <c r="F566">
        <v>45.161000000000001</v>
      </c>
      <c r="G566">
        <v>44.518999999999998</v>
      </c>
      <c r="H566">
        <v>43.418999999999997</v>
      </c>
      <c r="I566">
        <v>42.66</v>
      </c>
      <c r="J566">
        <v>39.369999999999997</v>
      </c>
      <c r="K566">
        <v>33.241999999999997</v>
      </c>
      <c r="L566">
        <v>42.298000000000002</v>
      </c>
      <c r="M566">
        <v>41.792999999999999</v>
      </c>
      <c r="N566">
        <v>25.956</v>
      </c>
      <c r="O566" s="1">
        <v>28.347999999999999</v>
      </c>
      <c r="P566" s="1">
        <v>33.387999999999998</v>
      </c>
      <c r="Q566">
        <f t="shared" si="14"/>
        <v>38.195818181818183</v>
      </c>
    </row>
    <row r="567" spans="1:17" x14ac:dyDescent="0.35">
      <c r="A567" t="s">
        <v>155</v>
      </c>
      <c r="B567" t="s">
        <v>240</v>
      </c>
      <c r="C567" t="s">
        <v>7</v>
      </c>
      <c r="D567" t="s">
        <v>10</v>
      </c>
      <c r="E567" t="s">
        <v>11</v>
      </c>
      <c r="F567">
        <v>17.542000000000002</v>
      </c>
      <c r="G567">
        <v>17.010000000000002</v>
      </c>
      <c r="H567">
        <v>16.242000000000001</v>
      </c>
      <c r="I567">
        <v>15.664</v>
      </c>
      <c r="J567">
        <v>16.498999999999999</v>
      </c>
      <c r="K567">
        <v>13.773999999999999</v>
      </c>
      <c r="L567">
        <v>18.126999999999999</v>
      </c>
      <c r="M567">
        <v>17.704000000000001</v>
      </c>
      <c r="N567">
        <v>16.04</v>
      </c>
      <c r="O567" s="1">
        <v>12.957000000000001</v>
      </c>
      <c r="P567" s="1">
        <v>14.057</v>
      </c>
      <c r="Q567">
        <f t="shared" si="14"/>
        <v>15.965090909090907</v>
      </c>
    </row>
    <row r="568" spans="1:17" x14ac:dyDescent="0.35">
      <c r="A568" t="s">
        <v>155</v>
      </c>
      <c r="B568" t="s">
        <v>240</v>
      </c>
      <c r="C568" t="s">
        <v>14</v>
      </c>
      <c r="D568" t="s">
        <v>8</v>
      </c>
      <c r="E568" t="s">
        <v>9</v>
      </c>
      <c r="F568">
        <v>50.481999999999999</v>
      </c>
      <c r="G568">
        <v>49.313000000000002</v>
      </c>
      <c r="H568">
        <v>47.780999999999999</v>
      </c>
      <c r="I568">
        <v>46.591999999999999</v>
      </c>
      <c r="J568">
        <v>43.709000000000003</v>
      </c>
      <c r="K568">
        <v>37.799999999999997</v>
      </c>
      <c r="L568">
        <v>45.536999999999999</v>
      </c>
      <c r="M568">
        <v>45.746000000000002</v>
      </c>
      <c r="N568">
        <v>35.122999999999998</v>
      </c>
      <c r="O568" s="1">
        <v>42.905999999999999</v>
      </c>
      <c r="P568" s="1">
        <v>46.037999999999997</v>
      </c>
      <c r="Q568">
        <f t="shared" si="14"/>
        <v>44.638818181818181</v>
      </c>
    </row>
    <row r="569" spans="1:17" x14ac:dyDescent="0.35">
      <c r="A569" t="s">
        <v>155</v>
      </c>
      <c r="B569" t="s">
        <v>240</v>
      </c>
      <c r="C569" t="s">
        <v>14</v>
      </c>
      <c r="D569" t="s">
        <v>10</v>
      </c>
      <c r="E569" t="s">
        <v>11</v>
      </c>
      <c r="F569">
        <v>12.365</v>
      </c>
      <c r="G569">
        <v>11.733000000000001</v>
      </c>
      <c r="H569">
        <v>10.997</v>
      </c>
      <c r="I569">
        <v>10.404</v>
      </c>
      <c r="J569">
        <v>11.807</v>
      </c>
      <c r="K569">
        <v>9.09</v>
      </c>
      <c r="L569">
        <v>14.007</v>
      </c>
      <c r="M569">
        <v>12.535</v>
      </c>
      <c r="N569">
        <v>10.39</v>
      </c>
      <c r="O569" s="1">
        <v>8.0489999999999995</v>
      </c>
      <c r="P569" s="1">
        <v>8.1579999999999995</v>
      </c>
      <c r="Q569">
        <f t="shared" si="14"/>
        <v>10.866818181818182</v>
      </c>
    </row>
    <row r="570" spans="1:17" x14ac:dyDescent="0.35">
      <c r="A570" t="s">
        <v>156</v>
      </c>
      <c r="B570" t="s">
        <v>240</v>
      </c>
      <c r="C570" t="s">
        <v>7</v>
      </c>
      <c r="D570" t="s">
        <v>8</v>
      </c>
      <c r="E570" t="s">
        <v>9</v>
      </c>
      <c r="F570">
        <v>40.268000000000001</v>
      </c>
      <c r="G570">
        <v>40.481999999999999</v>
      </c>
      <c r="H570">
        <v>40.601999999999997</v>
      </c>
      <c r="I570">
        <v>40.921999999999997</v>
      </c>
      <c r="J570">
        <v>41.273000000000003</v>
      </c>
      <c r="K570">
        <v>42.113</v>
      </c>
      <c r="L570">
        <v>46.564999999999998</v>
      </c>
      <c r="M570">
        <v>45.338999999999999</v>
      </c>
      <c r="N570">
        <v>43.308999999999997</v>
      </c>
      <c r="O570" s="1">
        <v>41.776000000000003</v>
      </c>
      <c r="P570" s="1">
        <v>40.709000000000003</v>
      </c>
      <c r="Q570">
        <f t="shared" si="14"/>
        <v>42.12345454545455</v>
      </c>
    </row>
    <row r="571" spans="1:17" x14ac:dyDescent="0.35">
      <c r="A571" t="s">
        <v>156</v>
      </c>
      <c r="B571" t="s">
        <v>240</v>
      </c>
      <c r="C571" t="s">
        <v>7</v>
      </c>
      <c r="D571" t="s">
        <v>10</v>
      </c>
      <c r="E571" t="s">
        <v>11</v>
      </c>
      <c r="F571">
        <v>12.542</v>
      </c>
      <c r="G571">
        <v>12.568</v>
      </c>
      <c r="H571">
        <v>12.579000000000001</v>
      </c>
      <c r="I571">
        <v>12.664</v>
      </c>
      <c r="J571">
        <v>12.766999999999999</v>
      </c>
      <c r="K571">
        <v>13.074</v>
      </c>
      <c r="L571">
        <v>13.903</v>
      </c>
      <c r="M571">
        <v>14.151999999999999</v>
      </c>
      <c r="N571">
        <v>13.555</v>
      </c>
      <c r="O571" s="1">
        <v>12.907</v>
      </c>
      <c r="P571" s="1">
        <v>12.439</v>
      </c>
      <c r="Q571">
        <f t="shared" si="14"/>
        <v>13.013636363636364</v>
      </c>
    </row>
    <row r="572" spans="1:17" x14ac:dyDescent="0.35">
      <c r="A572" t="s">
        <v>156</v>
      </c>
      <c r="B572" t="s">
        <v>240</v>
      </c>
      <c r="C572" t="s">
        <v>14</v>
      </c>
      <c r="D572" t="s">
        <v>8</v>
      </c>
      <c r="E572" t="s">
        <v>9</v>
      </c>
      <c r="F572">
        <v>41.64</v>
      </c>
      <c r="G572">
        <v>41.598999999999997</v>
      </c>
      <c r="H572">
        <v>41.637</v>
      </c>
      <c r="I572">
        <v>41.832999999999998</v>
      </c>
      <c r="J572">
        <v>42.103000000000002</v>
      </c>
      <c r="K572">
        <v>42.854999999999997</v>
      </c>
      <c r="L572">
        <v>46.905000000000001</v>
      </c>
      <c r="M572">
        <v>45.5</v>
      </c>
      <c r="N572">
        <v>44.082000000000001</v>
      </c>
      <c r="O572" s="1">
        <v>42.399000000000001</v>
      </c>
      <c r="P572" s="1">
        <v>41.283000000000001</v>
      </c>
      <c r="Q572">
        <f t="shared" si="14"/>
        <v>42.894181818181821</v>
      </c>
    </row>
    <row r="573" spans="1:17" x14ac:dyDescent="0.35">
      <c r="A573" t="s">
        <v>156</v>
      </c>
      <c r="B573" t="s">
        <v>240</v>
      </c>
      <c r="C573" t="s">
        <v>14</v>
      </c>
      <c r="D573" t="s">
        <v>10</v>
      </c>
      <c r="E573" t="s">
        <v>11</v>
      </c>
      <c r="F573">
        <v>15.47</v>
      </c>
      <c r="G573">
        <v>15.404999999999999</v>
      </c>
      <c r="H573">
        <v>15.387</v>
      </c>
      <c r="I573">
        <v>15.443</v>
      </c>
      <c r="J573">
        <v>15.535</v>
      </c>
      <c r="K573">
        <v>15.87</v>
      </c>
      <c r="L573">
        <v>17.460999999999999</v>
      </c>
      <c r="M573">
        <v>17.414000000000001</v>
      </c>
      <c r="N573">
        <v>16.384</v>
      </c>
      <c r="O573" s="1">
        <v>15.465999999999999</v>
      </c>
      <c r="P573" s="1">
        <v>14.864000000000001</v>
      </c>
      <c r="Q573">
        <f t="shared" si="14"/>
        <v>15.881727272727273</v>
      </c>
    </row>
    <row r="574" spans="1:17" x14ac:dyDescent="0.35">
      <c r="A574" t="s">
        <v>157</v>
      </c>
      <c r="B574" t="s">
        <v>244</v>
      </c>
      <c r="C574" t="s">
        <v>7</v>
      </c>
      <c r="D574" t="s">
        <v>8</v>
      </c>
      <c r="E574" t="s">
        <v>9</v>
      </c>
      <c r="F574">
        <v>21.632000000000001</v>
      </c>
      <c r="G574">
        <v>23.902999999999999</v>
      </c>
      <c r="H574">
        <v>26.259</v>
      </c>
      <c r="I574">
        <v>28.739000000000001</v>
      </c>
      <c r="J574">
        <v>29.007999999999999</v>
      </c>
      <c r="K574">
        <v>29.457000000000001</v>
      </c>
      <c r="L574">
        <v>32.506999999999998</v>
      </c>
      <c r="M574">
        <v>31.762</v>
      </c>
      <c r="N574">
        <v>30.651</v>
      </c>
      <c r="O574" s="1">
        <v>29.643999999999998</v>
      </c>
      <c r="P574" s="1">
        <v>29.398</v>
      </c>
      <c r="Q574">
        <f t="shared" si="14"/>
        <v>28.450909090909093</v>
      </c>
    </row>
    <row r="575" spans="1:17" x14ac:dyDescent="0.35">
      <c r="A575" t="s">
        <v>157</v>
      </c>
      <c r="B575" t="s">
        <v>244</v>
      </c>
      <c r="C575" t="s">
        <v>7</v>
      </c>
      <c r="D575" t="s">
        <v>10</v>
      </c>
      <c r="E575" t="s">
        <v>11</v>
      </c>
      <c r="F575">
        <v>6.1239999999999997</v>
      </c>
      <c r="G575">
        <v>7.3040000000000003</v>
      </c>
      <c r="H575">
        <v>8.49</v>
      </c>
      <c r="I575">
        <v>9.8119999999999994</v>
      </c>
      <c r="J575">
        <v>9.9619999999999997</v>
      </c>
      <c r="K575">
        <v>10.128</v>
      </c>
      <c r="L575">
        <v>10.592000000000001</v>
      </c>
      <c r="M575">
        <v>11.454000000000001</v>
      </c>
      <c r="N575">
        <v>10.794</v>
      </c>
      <c r="O575" s="1">
        <v>10.24</v>
      </c>
      <c r="P575" s="1">
        <v>10.051</v>
      </c>
      <c r="Q575">
        <f t="shared" si="14"/>
        <v>9.5409999999999986</v>
      </c>
    </row>
    <row r="576" spans="1:17" x14ac:dyDescent="0.35">
      <c r="A576" t="s">
        <v>157</v>
      </c>
      <c r="B576" t="s">
        <v>244</v>
      </c>
      <c r="C576" t="s">
        <v>14</v>
      </c>
      <c r="D576" t="s">
        <v>8</v>
      </c>
      <c r="E576" t="s">
        <v>9</v>
      </c>
      <c r="F576">
        <v>14.375999999999999</v>
      </c>
      <c r="G576">
        <v>13.792999999999999</v>
      </c>
      <c r="H576">
        <v>13.278</v>
      </c>
      <c r="I576">
        <v>12.939</v>
      </c>
      <c r="J576">
        <v>13.083</v>
      </c>
      <c r="K576">
        <v>13.250999999999999</v>
      </c>
      <c r="L576">
        <v>14.438000000000001</v>
      </c>
      <c r="M576">
        <v>14.358000000000001</v>
      </c>
      <c r="N576">
        <v>13.752000000000001</v>
      </c>
      <c r="O576" s="1">
        <v>12.93</v>
      </c>
      <c r="P576" s="1">
        <v>12.706</v>
      </c>
      <c r="Q576">
        <f t="shared" si="14"/>
        <v>13.536727272727273</v>
      </c>
    </row>
    <row r="577" spans="1:17" x14ac:dyDescent="0.35">
      <c r="A577" t="s">
        <v>157</v>
      </c>
      <c r="B577" t="s">
        <v>244</v>
      </c>
      <c r="C577" t="s">
        <v>14</v>
      </c>
      <c r="D577" t="s">
        <v>10</v>
      </c>
      <c r="E577" t="s">
        <v>11</v>
      </c>
      <c r="F577">
        <v>5.66</v>
      </c>
      <c r="G577">
        <v>5.1580000000000004</v>
      </c>
      <c r="H577">
        <v>4.6740000000000004</v>
      </c>
      <c r="I577">
        <v>4.2990000000000004</v>
      </c>
      <c r="J577">
        <v>4.3710000000000004</v>
      </c>
      <c r="K577">
        <v>4.431</v>
      </c>
      <c r="L577">
        <v>4.9290000000000003</v>
      </c>
      <c r="M577">
        <v>5.109</v>
      </c>
      <c r="N577">
        <v>4.7320000000000002</v>
      </c>
      <c r="O577" s="1">
        <v>4.3499999999999996</v>
      </c>
      <c r="P577" s="1">
        <v>4.2409999999999997</v>
      </c>
      <c r="Q577">
        <f t="shared" si="14"/>
        <v>4.7230909090909092</v>
      </c>
    </row>
    <row r="578" spans="1:17" x14ac:dyDescent="0.35">
      <c r="A578" t="s">
        <v>158</v>
      </c>
      <c r="B578" t="s">
        <v>230</v>
      </c>
      <c r="C578" t="s">
        <v>7</v>
      </c>
      <c r="D578" t="s">
        <v>8</v>
      </c>
      <c r="E578" t="s">
        <v>9</v>
      </c>
      <c r="F578">
        <v>32.268999999999998</v>
      </c>
      <c r="G578">
        <v>32.390999999999998</v>
      </c>
      <c r="H578">
        <v>32.755000000000003</v>
      </c>
      <c r="I578">
        <v>33.031999999999996</v>
      </c>
      <c r="J578">
        <v>33.085999999999999</v>
      </c>
      <c r="K578">
        <v>33.384999999999998</v>
      </c>
      <c r="L578">
        <v>37.914000000000001</v>
      </c>
      <c r="M578">
        <v>36.307000000000002</v>
      </c>
      <c r="N578">
        <v>34.18</v>
      </c>
      <c r="O578" s="1">
        <v>33.892000000000003</v>
      </c>
      <c r="P578" s="1">
        <v>33.81</v>
      </c>
      <c r="Q578">
        <f t="shared" si="14"/>
        <v>33.911000000000001</v>
      </c>
    </row>
    <row r="579" spans="1:17" x14ac:dyDescent="0.35">
      <c r="A579" t="s">
        <v>158</v>
      </c>
      <c r="B579" t="s">
        <v>230</v>
      </c>
      <c r="C579" t="s">
        <v>7</v>
      </c>
      <c r="D579" t="s">
        <v>10</v>
      </c>
      <c r="E579" t="s">
        <v>11</v>
      </c>
      <c r="F579">
        <v>18.640999999999998</v>
      </c>
      <c r="G579">
        <v>18.553999999999998</v>
      </c>
      <c r="H579">
        <v>18.591999999999999</v>
      </c>
      <c r="I579">
        <v>18.920000000000002</v>
      </c>
      <c r="J579">
        <v>19.045999999999999</v>
      </c>
      <c r="K579">
        <v>19.251000000000001</v>
      </c>
      <c r="L579">
        <v>20.375</v>
      </c>
      <c r="M579">
        <v>20.681000000000001</v>
      </c>
      <c r="N579">
        <v>19.457999999999998</v>
      </c>
      <c r="O579" s="1">
        <v>19.285</v>
      </c>
      <c r="P579" s="1">
        <v>19.198</v>
      </c>
      <c r="Q579">
        <f t="shared" si="14"/>
        <v>19.272818181818181</v>
      </c>
    </row>
    <row r="580" spans="1:17" x14ac:dyDescent="0.35">
      <c r="A580" t="s">
        <v>158</v>
      </c>
      <c r="B580" t="s">
        <v>230</v>
      </c>
      <c r="C580" t="s">
        <v>14</v>
      </c>
      <c r="D580" t="s">
        <v>8</v>
      </c>
      <c r="E580" t="s">
        <v>9</v>
      </c>
      <c r="F580">
        <v>14.901</v>
      </c>
      <c r="G580">
        <v>14.837</v>
      </c>
      <c r="H580">
        <v>14.853</v>
      </c>
      <c r="I580">
        <v>15.08</v>
      </c>
      <c r="J580">
        <v>15.180999999999999</v>
      </c>
      <c r="K580">
        <v>15.324999999999999</v>
      </c>
      <c r="L580">
        <v>16.805</v>
      </c>
      <c r="M580">
        <v>16.591000000000001</v>
      </c>
      <c r="N580">
        <v>15.379</v>
      </c>
      <c r="O580" s="1">
        <v>15.166</v>
      </c>
      <c r="P580" s="1">
        <v>15.089</v>
      </c>
      <c r="Q580">
        <f t="shared" si="14"/>
        <v>15.382454545454545</v>
      </c>
    </row>
    <row r="581" spans="1:17" x14ac:dyDescent="0.35">
      <c r="A581" t="s">
        <v>158</v>
      </c>
      <c r="B581" t="s">
        <v>230</v>
      </c>
      <c r="C581" t="s">
        <v>14</v>
      </c>
      <c r="D581" t="s">
        <v>10</v>
      </c>
      <c r="E581" t="s">
        <v>11</v>
      </c>
      <c r="F581">
        <v>8.0280000000000005</v>
      </c>
      <c r="G581">
        <v>8.0380000000000003</v>
      </c>
      <c r="H581">
        <v>8.1129999999999995</v>
      </c>
      <c r="I581">
        <v>8.2639999999999993</v>
      </c>
      <c r="J581">
        <v>8.3230000000000004</v>
      </c>
      <c r="K581">
        <v>8.4350000000000005</v>
      </c>
      <c r="L581">
        <v>9.3439999999999994</v>
      </c>
      <c r="M581">
        <v>9.4109999999999996</v>
      </c>
      <c r="N581">
        <v>8.5500000000000007</v>
      </c>
      <c r="O581" s="1">
        <v>8.4359999999999999</v>
      </c>
      <c r="P581" s="1">
        <v>8.3439999999999994</v>
      </c>
      <c r="Q581">
        <f t="shared" si="14"/>
        <v>8.4805454545454548</v>
      </c>
    </row>
    <row r="582" spans="1:17" x14ac:dyDescent="0.35">
      <c r="A582" t="s">
        <v>159</v>
      </c>
      <c r="B582" t="s">
        <v>233</v>
      </c>
      <c r="C582" t="s">
        <v>7</v>
      </c>
      <c r="D582" t="s">
        <v>8</v>
      </c>
      <c r="E582" t="s">
        <v>9</v>
      </c>
      <c r="F582">
        <v>58.119</v>
      </c>
      <c r="G582">
        <v>57.015000000000001</v>
      </c>
      <c r="H582">
        <v>46.808999999999997</v>
      </c>
      <c r="I582">
        <v>60.975999999999999</v>
      </c>
      <c r="J582">
        <v>58.209000000000003</v>
      </c>
      <c r="K582">
        <v>51.002000000000002</v>
      </c>
      <c r="L582">
        <v>42.954000000000001</v>
      </c>
      <c r="M582">
        <v>28.385999999999999</v>
      </c>
      <c r="N582">
        <v>26.035</v>
      </c>
      <c r="O582" s="1">
        <v>27.318999999999999</v>
      </c>
      <c r="P582" s="1">
        <v>28.734000000000002</v>
      </c>
      <c r="Q582">
        <f t="shared" si="14"/>
        <v>44.141636363636366</v>
      </c>
    </row>
    <row r="583" spans="1:17" x14ac:dyDescent="0.35">
      <c r="A583" t="s">
        <v>159</v>
      </c>
      <c r="B583" t="s">
        <v>233</v>
      </c>
      <c r="C583" t="s">
        <v>7</v>
      </c>
      <c r="D583" t="s">
        <v>10</v>
      </c>
      <c r="E583" t="s">
        <v>11</v>
      </c>
      <c r="F583">
        <v>17.61</v>
      </c>
      <c r="G583">
        <v>18.335999999999999</v>
      </c>
      <c r="H583">
        <v>18.829999999999998</v>
      </c>
      <c r="I583">
        <v>17.942</v>
      </c>
      <c r="J583">
        <v>17.404</v>
      </c>
      <c r="K583">
        <v>18.123999999999999</v>
      </c>
      <c r="L583">
        <v>18.398</v>
      </c>
      <c r="M583">
        <v>16.263999999999999</v>
      </c>
      <c r="N583">
        <v>14.278</v>
      </c>
      <c r="O583" s="1">
        <v>13.398999999999999</v>
      </c>
      <c r="P583" s="1">
        <v>13.118</v>
      </c>
      <c r="Q583">
        <f t="shared" si="14"/>
        <v>16.700272727272726</v>
      </c>
    </row>
    <row r="584" spans="1:17" x14ac:dyDescent="0.35">
      <c r="A584" t="s">
        <v>159</v>
      </c>
      <c r="B584" t="s">
        <v>233</v>
      </c>
      <c r="C584" t="s">
        <v>14</v>
      </c>
      <c r="D584" t="s">
        <v>8</v>
      </c>
      <c r="E584" t="s">
        <v>9</v>
      </c>
      <c r="F584">
        <v>21.538</v>
      </c>
      <c r="G584">
        <v>20.206</v>
      </c>
      <c r="H584">
        <v>17.913</v>
      </c>
      <c r="I584">
        <v>23.951000000000001</v>
      </c>
      <c r="J584">
        <v>22.132999999999999</v>
      </c>
      <c r="K584">
        <v>16.827000000000002</v>
      </c>
      <c r="L584">
        <v>21.998999999999999</v>
      </c>
      <c r="M584">
        <v>16.579000000000001</v>
      </c>
      <c r="N584">
        <v>11.662000000000001</v>
      </c>
      <c r="O584" s="1">
        <v>10.840999999999999</v>
      </c>
      <c r="P584" s="1">
        <v>10.461</v>
      </c>
      <c r="Q584">
        <f t="shared" si="14"/>
        <v>17.646363636363642</v>
      </c>
    </row>
    <row r="585" spans="1:17" x14ac:dyDescent="0.35">
      <c r="A585" t="s">
        <v>159</v>
      </c>
      <c r="B585" t="s">
        <v>233</v>
      </c>
      <c r="C585" t="s">
        <v>14</v>
      </c>
      <c r="D585" t="s">
        <v>10</v>
      </c>
      <c r="E585" t="s">
        <v>11</v>
      </c>
      <c r="F585">
        <v>1.5840000000000001</v>
      </c>
      <c r="G585">
        <v>1.3640000000000001</v>
      </c>
      <c r="H585">
        <v>1.5329999999999999</v>
      </c>
      <c r="I585">
        <v>1.9990000000000001</v>
      </c>
      <c r="J585">
        <v>1.9730000000000001</v>
      </c>
      <c r="K585">
        <v>1.522</v>
      </c>
      <c r="L585">
        <v>2.7709999999999999</v>
      </c>
      <c r="M585">
        <v>2.4449999999999998</v>
      </c>
      <c r="N585">
        <v>1.9319999999999999</v>
      </c>
      <c r="O585" s="1">
        <v>1.3380000000000001</v>
      </c>
      <c r="P585" s="1">
        <v>1.069</v>
      </c>
      <c r="Q585">
        <f t="shared" si="14"/>
        <v>1.7754545454545456</v>
      </c>
    </row>
    <row r="586" spans="1:17" x14ac:dyDescent="0.35">
      <c r="A586" t="s">
        <v>160</v>
      </c>
      <c r="B586" t="s">
        <v>230</v>
      </c>
      <c r="C586" t="s">
        <v>7</v>
      </c>
      <c r="D586" t="s">
        <v>8</v>
      </c>
      <c r="E586" t="s">
        <v>9</v>
      </c>
      <c r="F586">
        <v>11.573</v>
      </c>
      <c r="G586">
        <v>9.0069999999999997</v>
      </c>
      <c r="H586">
        <v>6.6740000000000004</v>
      </c>
      <c r="I586">
        <v>4.8579999999999997</v>
      </c>
      <c r="J586">
        <v>8.4830000000000005</v>
      </c>
      <c r="K586">
        <v>6.6070000000000002</v>
      </c>
      <c r="L586">
        <v>7.8150000000000004</v>
      </c>
      <c r="M586">
        <v>7.5540000000000003</v>
      </c>
      <c r="N586">
        <v>6.9180000000000001</v>
      </c>
      <c r="O586" s="1">
        <v>6.758</v>
      </c>
      <c r="P586" s="1">
        <v>6.5410000000000004</v>
      </c>
      <c r="Q586">
        <f t="shared" si="14"/>
        <v>7.5261818181818176</v>
      </c>
    </row>
    <row r="587" spans="1:17" x14ac:dyDescent="0.35">
      <c r="A587" t="s">
        <v>160</v>
      </c>
      <c r="B587" t="s">
        <v>230</v>
      </c>
      <c r="C587" t="s">
        <v>7</v>
      </c>
      <c r="D587" t="s">
        <v>10</v>
      </c>
      <c r="E587" t="s">
        <v>11</v>
      </c>
      <c r="F587">
        <v>8.1379999999999999</v>
      </c>
      <c r="G587">
        <v>6.8419999999999996</v>
      </c>
      <c r="H587">
        <v>4.2220000000000004</v>
      </c>
      <c r="I587">
        <v>3.3370000000000002</v>
      </c>
      <c r="J587">
        <v>3.6259999999999999</v>
      </c>
      <c r="K587">
        <v>2.33</v>
      </c>
      <c r="L587">
        <v>2.5960000000000001</v>
      </c>
      <c r="M587">
        <v>2.66</v>
      </c>
      <c r="N587">
        <v>2.4860000000000002</v>
      </c>
      <c r="O587" s="1">
        <v>2.4460000000000002</v>
      </c>
      <c r="P587" s="1">
        <v>2.3879999999999999</v>
      </c>
      <c r="Q587">
        <f t="shared" si="14"/>
        <v>3.7337272727272723</v>
      </c>
    </row>
    <row r="588" spans="1:17" x14ac:dyDescent="0.35">
      <c r="A588" t="s">
        <v>160</v>
      </c>
      <c r="B588" t="s">
        <v>230</v>
      </c>
      <c r="C588" t="s">
        <v>14</v>
      </c>
      <c r="D588" t="s">
        <v>8</v>
      </c>
      <c r="E588" t="s">
        <v>9</v>
      </c>
      <c r="F588">
        <v>7.6980000000000004</v>
      </c>
      <c r="G588">
        <v>7.3920000000000003</v>
      </c>
      <c r="H588">
        <v>6.1760000000000002</v>
      </c>
      <c r="I588">
        <v>6.4640000000000004</v>
      </c>
      <c r="J588">
        <v>4.7699999999999996</v>
      </c>
      <c r="K588">
        <v>2.8580000000000001</v>
      </c>
      <c r="L588">
        <v>3.2930000000000001</v>
      </c>
      <c r="M588">
        <v>3.2229999999999999</v>
      </c>
      <c r="N588">
        <v>2.9550000000000001</v>
      </c>
      <c r="O588" s="1">
        <v>2.9430000000000001</v>
      </c>
      <c r="P588" s="1">
        <v>2.89</v>
      </c>
      <c r="Q588">
        <f t="shared" si="14"/>
        <v>4.6056363636363633</v>
      </c>
    </row>
    <row r="589" spans="1:17" x14ac:dyDescent="0.35">
      <c r="A589" t="s">
        <v>160</v>
      </c>
      <c r="B589" t="s">
        <v>230</v>
      </c>
      <c r="C589" t="s">
        <v>14</v>
      </c>
      <c r="D589" t="s">
        <v>10</v>
      </c>
      <c r="E589" t="s">
        <v>11</v>
      </c>
      <c r="F589">
        <v>6.633</v>
      </c>
      <c r="G589">
        <v>6.141</v>
      </c>
      <c r="H589">
        <v>3.6509999999999998</v>
      </c>
      <c r="I589">
        <v>3.8730000000000002</v>
      </c>
      <c r="J589">
        <v>2.6469999999999998</v>
      </c>
      <c r="K589">
        <v>2.7109999999999999</v>
      </c>
      <c r="L589">
        <v>3.25</v>
      </c>
      <c r="M589">
        <v>3.238</v>
      </c>
      <c r="N589">
        <v>2.8690000000000002</v>
      </c>
      <c r="O589" s="1">
        <v>2.8220000000000001</v>
      </c>
      <c r="P589" s="1">
        <v>2.72</v>
      </c>
      <c r="Q589">
        <f t="shared" si="14"/>
        <v>3.686818181818182</v>
      </c>
    </row>
    <row r="590" spans="1:17" x14ac:dyDescent="0.35">
      <c r="A590" t="s">
        <v>161</v>
      </c>
      <c r="B590" t="s">
        <v>237</v>
      </c>
      <c r="C590" t="s">
        <v>7</v>
      </c>
      <c r="D590" t="s">
        <v>8</v>
      </c>
      <c r="E590" t="s">
        <v>9</v>
      </c>
      <c r="F590">
        <v>50.072000000000003</v>
      </c>
      <c r="G590">
        <v>48.281999999999996</v>
      </c>
      <c r="H590">
        <v>39.567</v>
      </c>
      <c r="I590">
        <v>36.305999999999997</v>
      </c>
      <c r="J590">
        <v>32.002000000000002</v>
      </c>
      <c r="K590">
        <v>29.907</v>
      </c>
      <c r="L590">
        <v>29.468</v>
      </c>
      <c r="M590">
        <v>28.792999999999999</v>
      </c>
      <c r="N590">
        <v>26.012</v>
      </c>
      <c r="O590" s="1">
        <v>17.95</v>
      </c>
      <c r="P590" s="1">
        <v>16.704999999999998</v>
      </c>
      <c r="Q590">
        <f t="shared" si="14"/>
        <v>32.278545454545451</v>
      </c>
    </row>
    <row r="591" spans="1:17" x14ac:dyDescent="0.35">
      <c r="A591" t="s">
        <v>161</v>
      </c>
      <c r="B591" t="s">
        <v>237</v>
      </c>
      <c r="C591" t="s">
        <v>7</v>
      </c>
      <c r="D591" t="s">
        <v>10</v>
      </c>
      <c r="E591" t="s">
        <v>11</v>
      </c>
      <c r="F591">
        <v>18.498000000000001</v>
      </c>
      <c r="G591">
        <v>16.803999999999998</v>
      </c>
      <c r="H591">
        <v>14.587</v>
      </c>
      <c r="I591">
        <v>12.848000000000001</v>
      </c>
      <c r="J591">
        <v>12.566000000000001</v>
      </c>
      <c r="K591">
        <v>9.9659999999999993</v>
      </c>
      <c r="L591">
        <v>8.33</v>
      </c>
      <c r="M591">
        <v>9.9269999999999996</v>
      </c>
      <c r="N591">
        <v>7.9960000000000004</v>
      </c>
      <c r="O591" s="1">
        <v>7.2190000000000003</v>
      </c>
      <c r="P591" s="1">
        <v>6.3390000000000004</v>
      </c>
      <c r="Q591">
        <f t="shared" si="14"/>
        <v>11.370909090909088</v>
      </c>
    </row>
    <row r="592" spans="1:17" x14ac:dyDescent="0.35">
      <c r="A592" t="s">
        <v>161</v>
      </c>
      <c r="B592" t="s">
        <v>237</v>
      </c>
      <c r="C592" t="s">
        <v>14</v>
      </c>
      <c r="D592" t="s">
        <v>8</v>
      </c>
      <c r="E592" t="s">
        <v>9</v>
      </c>
      <c r="F592">
        <v>46.183999999999997</v>
      </c>
      <c r="G592">
        <v>40.15</v>
      </c>
      <c r="H592">
        <v>32.15</v>
      </c>
      <c r="I592">
        <v>29.114000000000001</v>
      </c>
      <c r="J592">
        <v>28.221</v>
      </c>
      <c r="K592">
        <v>26.012</v>
      </c>
      <c r="L592">
        <v>24.995000000000001</v>
      </c>
      <c r="M592">
        <v>23.52</v>
      </c>
      <c r="N592">
        <v>23.161999999999999</v>
      </c>
      <c r="O592" s="1">
        <v>23.606000000000002</v>
      </c>
      <c r="P592" s="1">
        <v>21.713000000000001</v>
      </c>
      <c r="Q592">
        <f t="shared" si="14"/>
        <v>28.984272727272732</v>
      </c>
    </row>
    <row r="593" spans="1:17" x14ac:dyDescent="0.35">
      <c r="A593" t="s">
        <v>161</v>
      </c>
      <c r="B593" t="s">
        <v>237</v>
      </c>
      <c r="C593" t="s">
        <v>14</v>
      </c>
      <c r="D593" t="s">
        <v>10</v>
      </c>
      <c r="E593" t="s">
        <v>11</v>
      </c>
      <c r="F593">
        <v>15.871</v>
      </c>
      <c r="G593">
        <v>14.768000000000001</v>
      </c>
      <c r="H593">
        <v>13.052</v>
      </c>
      <c r="I593">
        <v>11.430999999999999</v>
      </c>
      <c r="J593">
        <v>10.589</v>
      </c>
      <c r="K593">
        <v>8.5</v>
      </c>
      <c r="L593">
        <v>7.3929999999999998</v>
      </c>
      <c r="M593">
        <v>8.0470000000000006</v>
      </c>
      <c r="N593">
        <v>7.2679999999999998</v>
      </c>
      <c r="O593" s="1">
        <v>6.6559999999999997</v>
      </c>
      <c r="P593" s="1">
        <v>5.5519999999999996</v>
      </c>
      <c r="Q593">
        <f t="shared" si="14"/>
        <v>9.9206363636363637</v>
      </c>
    </row>
    <row r="594" spans="1:17" x14ac:dyDescent="0.35">
      <c r="A594" t="s">
        <v>162</v>
      </c>
      <c r="B594" t="s">
        <v>230</v>
      </c>
      <c r="C594" t="s">
        <v>7</v>
      </c>
      <c r="D594" t="s">
        <v>8</v>
      </c>
      <c r="E594" t="s">
        <v>9</v>
      </c>
      <c r="F594">
        <v>5.9530000000000003</v>
      </c>
      <c r="G594">
        <v>5.3579999999999997</v>
      </c>
      <c r="H594">
        <v>4.5069999999999997</v>
      </c>
      <c r="I594">
        <v>3.5419999999999998</v>
      </c>
      <c r="J594">
        <v>2.4990000000000001</v>
      </c>
      <c r="K594">
        <v>2.5089999999999999</v>
      </c>
      <c r="L594">
        <v>2.9169999999999998</v>
      </c>
      <c r="M594">
        <v>2.851</v>
      </c>
      <c r="N594">
        <v>2.5609999999999999</v>
      </c>
      <c r="O594" s="1">
        <v>2.5640000000000001</v>
      </c>
      <c r="P594" s="1">
        <v>2.5499999999999998</v>
      </c>
      <c r="Q594">
        <f t="shared" si="14"/>
        <v>3.4373636363636355</v>
      </c>
    </row>
    <row r="595" spans="1:17" x14ac:dyDescent="0.35">
      <c r="A595" t="s">
        <v>162</v>
      </c>
      <c r="B595" t="s">
        <v>230</v>
      </c>
      <c r="C595" t="s">
        <v>7</v>
      </c>
      <c r="D595" t="s">
        <v>10</v>
      </c>
      <c r="E595" t="s">
        <v>11</v>
      </c>
      <c r="F595">
        <v>3.29</v>
      </c>
      <c r="G595">
        <v>3.306</v>
      </c>
      <c r="H595">
        <v>3.048</v>
      </c>
      <c r="I595">
        <v>2.6219999999999999</v>
      </c>
      <c r="J595">
        <v>2.0219999999999998</v>
      </c>
      <c r="K595">
        <v>2.0310000000000001</v>
      </c>
      <c r="L595">
        <v>2.1360000000000001</v>
      </c>
      <c r="M595">
        <v>2.2890000000000001</v>
      </c>
      <c r="N595">
        <v>2.0859999999999999</v>
      </c>
      <c r="O595" s="1">
        <v>2.0219999999999998</v>
      </c>
      <c r="P595" s="1">
        <v>1.986</v>
      </c>
      <c r="Q595">
        <f t="shared" si="14"/>
        <v>2.4398181818181817</v>
      </c>
    </row>
    <row r="596" spans="1:17" x14ac:dyDescent="0.35">
      <c r="A596" t="s">
        <v>162</v>
      </c>
      <c r="B596" t="s">
        <v>230</v>
      </c>
      <c r="C596" t="s">
        <v>14</v>
      </c>
      <c r="D596" t="s">
        <v>8</v>
      </c>
      <c r="E596" t="s">
        <v>9</v>
      </c>
      <c r="F596">
        <v>14.464</v>
      </c>
      <c r="G596">
        <v>12.612</v>
      </c>
      <c r="H596">
        <v>10.15</v>
      </c>
      <c r="I596">
        <v>7.4850000000000003</v>
      </c>
      <c r="J596">
        <v>4.7229999999999999</v>
      </c>
      <c r="K596">
        <v>4.742</v>
      </c>
      <c r="L596">
        <v>5.29</v>
      </c>
      <c r="M596">
        <v>5.173</v>
      </c>
      <c r="N596">
        <v>4.8070000000000004</v>
      </c>
      <c r="O596" s="1">
        <v>4.8070000000000004</v>
      </c>
      <c r="P596" s="1">
        <v>4.8230000000000004</v>
      </c>
      <c r="Q596">
        <f t="shared" si="14"/>
        <v>7.188727272727272</v>
      </c>
    </row>
    <row r="597" spans="1:17" x14ac:dyDescent="0.35">
      <c r="A597" t="s">
        <v>162</v>
      </c>
      <c r="B597" t="s">
        <v>230</v>
      </c>
      <c r="C597" t="s">
        <v>14</v>
      </c>
      <c r="D597" t="s">
        <v>10</v>
      </c>
      <c r="E597" t="s">
        <v>11</v>
      </c>
      <c r="F597">
        <v>4.0279999999999996</v>
      </c>
      <c r="G597">
        <v>4.4710000000000001</v>
      </c>
      <c r="H597">
        <v>4.5910000000000002</v>
      </c>
      <c r="I597">
        <v>4.4829999999999997</v>
      </c>
      <c r="J597">
        <v>4.0369999999999999</v>
      </c>
      <c r="K597">
        <v>4.0570000000000004</v>
      </c>
      <c r="L597">
        <v>4.6050000000000004</v>
      </c>
      <c r="M597">
        <v>4.7450000000000001</v>
      </c>
      <c r="N597">
        <v>4.1459999999999999</v>
      </c>
      <c r="O597" s="1">
        <v>4.0540000000000003</v>
      </c>
      <c r="P597" s="1">
        <v>3.976</v>
      </c>
      <c r="Q597">
        <f t="shared" si="14"/>
        <v>4.2902727272727281</v>
      </c>
    </row>
    <row r="598" spans="1:17" x14ac:dyDescent="0.35">
      <c r="A598" t="s">
        <v>163</v>
      </c>
      <c r="B598" t="s">
        <v>233</v>
      </c>
      <c r="C598" t="s">
        <v>7</v>
      </c>
      <c r="D598" t="s">
        <v>8</v>
      </c>
      <c r="E598" t="s">
        <v>9</v>
      </c>
      <c r="F598">
        <v>12.007999999999999</v>
      </c>
      <c r="G598">
        <v>11.273</v>
      </c>
      <c r="H598">
        <v>12.762</v>
      </c>
      <c r="I598">
        <v>12.951000000000001</v>
      </c>
      <c r="J598">
        <v>11.215</v>
      </c>
      <c r="K598">
        <v>9.7509999999999994</v>
      </c>
      <c r="L598">
        <v>13.544</v>
      </c>
      <c r="M598">
        <v>13.566000000000001</v>
      </c>
      <c r="N598">
        <v>10.698</v>
      </c>
      <c r="O598" s="1">
        <v>9.8919999999999995</v>
      </c>
      <c r="P598" s="1">
        <v>10.397</v>
      </c>
      <c r="Q598">
        <f t="shared" si="14"/>
        <v>11.641545454545453</v>
      </c>
    </row>
    <row r="599" spans="1:17" x14ac:dyDescent="0.35">
      <c r="A599" t="s">
        <v>163</v>
      </c>
      <c r="B599" t="s">
        <v>233</v>
      </c>
      <c r="C599" t="s">
        <v>7</v>
      </c>
      <c r="D599" t="s">
        <v>10</v>
      </c>
      <c r="E599" t="s">
        <v>11</v>
      </c>
      <c r="F599">
        <v>3.3239999999999998</v>
      </c>
      <c r="G599">
        <v>3.1869999999999998</v>
      </c>
      <c r="H599">
        <v>3.669</v>
      </c>
      <c r="I599">
        <v>3.6619999999999999</v>
      </c>
      <c r="J599">
        <v>3.1669999999999998</v>
      </c>
      <c r="K599">
        <v>2.766</v>
      </c>
      <c r="L599">
        <v>3.6829999999999998</v>
      </c>
      <c r="M599">
        <v>4.375</v>
      </c>
      <c r="N599">
        <v>3.3759999999999999</v>
      </c>
      <c r="O599" s="1">
        <v>2.9990000000000001</v>
      </c>
      <c r="P599" s="1">
        <v>3.2559999999999998</v>
      </c>
      <c r="Q599">
        <f t="shared" si="14"/>
        <v>3.4058181818181819</v>
      </c>
    </row>
    <row r="600" spans="1:17" x14ac:dyDescent="0.35">
      <c r="A600" t="s">
        <v>163</v>
      </c>
      <c r="B600" t="s">
        <v>233</v>
      </c>
      <c r="C600" t="s">
        <v>14</v>
      </c>
      <c r="D600" t="s">
        <v>8</v>
      </c>
      <c r="E600" t="s">
        <v>9</v>
      </c>
      <c r="F600">
        <v>6.3540000000000001</v>
      </c>
      <c r="G600">
        <v>7.8410000000000002</v>
      </c>
      <c r="H600">
        <v>6.3869999999999996</v>
      </c>
      <c r="I600">
        <v>7.2480000000000002</v>
      </c>
      <c r="J600">
        <v>6.5469999999999997</v>
      </c>
      <c r="K600">
        <v>5.9119999999999999</v>
      </c>
      <c r="L600">
        <v>8.1479999999999997</v>
      </c>
      <c r="M600">
        <v>7.19</v>
      </c>
      <c r="N600">
        <v>6.5860000000000003</v>
      </c>
      <c r="O600" s="1">
        <v>5.6120000000000001</v>
      </c>
      <c r="P600" s="1">
        <v>6.3390000000000004</v>
      </c>
      <c r="Q600">
        <f t="shared" ref="Q600:Q638" si="15">AVERAGE(F600:P600)</f>
        <v>6.7421818181818169</v>
      </c>
    </row>
    <row r="601" spans="1:17" x14ac:dyDescent="0.35">
      <c r="A601" t="s">
        <v>163</v>
      </c>
      <c r="B601" t="s">
        <v>233</v>
      </c>
      <c r="C601" t="s">
        <v>14</v>
      </c>
      <c r="D601" t="s">
        <v>10</v>
      </c>
      <c r="E601" t="s">
        <v>11</v>
      </c>
      <c r="F601">
        <v>3.2090000000000001</v>
      </c>
      <c r="G601">
        <v>3.254</v>
      </c>
      <c r="H601">
        <v>3.5449999999999999</v>
      </c>
      <c r="I601">
        <v>3.7490000000000001</v>
      </c>
      <c r="J601">
        <v>3.1890000000000001</v>
      </c>
      <c r="K601">
        <v>2.71</v>
      </c>
      <c r="L601">
        <v>3.6030000000000002</v>
      </c>
      <c r="M601">
        <v>4.1680000000000001</v>
      </c>
      <c r="N601">
        <v>3.2029999999999998</v>
      </c>
      <c r="O601" s="1">
        <v>2.891</v>
      </c>
      <c r="P601" s="1">
        <v>3.1459999999999999</v>
      </c>
      <c r="Q601">
        <f t="shared" si="15"/>
        <v>3.3333636363636363</v>
      </c>
    </row>
    <row r="602" spans="1:17" x14ac:dyDescent="0.35">
      <c r="A602" t="s">
        <v>164</v>
      </c>
      <c r="B602" t="s">
        <v>237</v>
      </c>
      <c r="C602" t="s">
        <v>7</v>
      </c>
      <c r="D602" t="s">
        <v>8</v>
      </c>
      <c r="E602" t="s">
        <v>9</v>
      </c>
      <c r="F602">
        <v>27.367999999999999</v>
      </c>
      <c r="G602">
        <v>27.605</v>
      </c>
      <c r="H602">
        <v>26.376000000000001</v>
      </c>
      <c r="I602">
        <v>20.196000000000002</v>
      </c>
      <c r="J602">
        <v>16.151</v>
      </c>
      <c r="K602">
        <v>19.774999999999999</v>
      </c>
      <c r="L602">
        <v>21.332000000000001</v>
      </c>
      <c r="M602">
        <v>22.704000000000001</v>
      </c>
      <c r="N602">
        <v>21.542000000000002</v>
      </c>
      <c r="O602" s="1">
        <v>17.527000000000001</v>
      </c>
      <c r="P602" s="1">
        <v>16.8</v>
      </c>
      <c r="Q602">
        <f t="shared" si="15"/>
        <v>21.579636363636368</v>
      </c>
    </row>
    <row r="603" spans="1:17" x14ac:dyDescent="0.35">
      <c r="A603" t="s">
        <v>164</v>
      </c>
      <c r="B603" t="s">
        <v>237</v>
      </c>
      <c r="C603" t="s">
        <v>7</v>
      </c>
      <c r="D603" t="s">
        <v>10</v>
      </c>
      <c r="E603" t="s">
        <v>11</v>
      </c>
      <c r="F603">
        <v>11.942</v>
      </c>
      <c r="G603">
        <v>11.895</v>
      </c>
      <c r="H603">
        <v>9.7829999999999995</v>
      </c>
      <c r="I603">
        <v>7.6310000000000002</v>
      </c>
      <c r="J603">
        <v>6.4960000000000004</v>
      </c>
      <c r="K603">
        <v>5.2450000000000001</v>
      </c>
      <c r="L603">
        <v>6.4180000000000001</v>
      </c>
      <c r="M603">
        <v>6.4660000000000002</v>
      </c>
      <c r="N603">
        <v>5.6859999999999999</v>
      </c>
      <c r="O603" s="1">
        <v>5.39</v>
      </c>
      <c r="P603" s="1">
        <v>5.3019999999999996</v>
      </c>
      <c r="Q603">
        <f t="shared" si="15"/>
        <v>7.4776363636363632</v>
      </c>
    </row>
    <row r="604" spans="1:17" x14ac:dyDescent="0.35">
      <c r="A604" t="s">
        <v>164</v>
      </c>
      <c r="B604" t="s">
        <v>237</v>
      </c>
      <c r="C604" t="s">
        <v>14</v>
      </c>
      <c r="D604" t="s">
        <v>8</v>
      </c>
      <c r="E604" t="s">
        <v>9</v>
      </c>
      <c r="F604">
        <v>26.367000000000001</v>
      </c>
      <c r="G604">
        <v>25.922999999999998</v>
      </c>
      <c r="H604">
        <v>19.84</v>
      </c>
      <c r="I604">
        <v>18.164999999999999</v>
      </c>
      <c r="J604">
        <v>14.271000000000001</v>
      </c>
      <c r="K604">
        <v>14.05</v>
      </c>
      <c r="L604">
        <v>18.376000000000001</v>
      </c>
      <c r="M604">
        <v>20.308</v>
      </c>
      <c r="N604">
        <v>18.622</v>
      </c>
      <c r="O604" s="1">
        <v>20.344999999999999</v>
      </c>
      <c r="P604" s="1">
        <v>19.891999999999999</v>
      </c>
      <c r="Q604">
        <f t="shared" si="15"/>
        <v>19.650818181818178</v>
      </c>
    </row>
    <row r="605" spans="1:17" x14ac:dyDescent="0.35">
      <c r="A605" t="s">
        <v>164</v>
      </c>
      <c r="B605" t="s">
        <v>237</v>
      </c>
      <c r="C605" t="s">
        <v>14</v>
      </c>
      <c r="D605" t="s">
        <v>10</v>
      </c>
      <c r="E605" t="s">
        <v>11</v>
      </c>
      <c r="F605">
        <v>8.8569999999999993</v>
      </c>
      <c r="G605">
        <v>8.9009999999999998</v>
      </c>
      <c r="H605">
        <v>7.7569999999999997</v>
      </c>
      <c r="I605">
        <v>7.0179999999999998</v>
      </c>
      <c r="J605">
        <v>5.4459999999999997</v>
      </c>
      <c r="K605">
        <v>4.9569999999999999</v>
      </c>
      <c r="L605">
        <v>5.5460000000000003</v>
      </c>
      <c r="M605">
        <v>5.7889999999999997</v>
      </c>
      <c r="N605">
        <v>5.0449999999999999</v>
      </c>
      <c r="O605" s="1">
        <v>4.6230000000000002</v>
      </c>
      <c r="P605" s="1">
        <v>4.5460000000000003</v>
      </c>
      <c r="Q605">
        <f t="shared" si="15"/>
        <v>6.2259090909090906</v>
      </c>
    </row>
    <row r="606" spans="1:17" x14ac:dyDescent="0.35">
      <c r="A606" t="s">
        <v>165</v>
      </c>
      <c r="B606" t="s">
        <v>237</v>
      </c>
      <c r="C606" t="s">
        <v>7</v>
      </c>
      <c r="D606" t="s">
        <v>8</v>
      </c>
      <c r="E606" t="s">
        <v>9</v>
      </c>
      <c r="F606">
        <v>21.428999999999998</v>
      </c>
      <c r="G606">
        <v>14.760999999999999</v>
      </c>
      <c r="H606">
        <v>14.74</v>
      </c>
      <c r="I606">
        <v>12.971</v>
      </c>
      <c r="J606">
        <v>9.6010000000000009</v>
      </c>
      <c r="K606">
        <v>9.1720000000000006</v>
      </c>
      <c r="L606">
        <v>16.064</v>
      </c>
      <c r="M606">
        <v>14.41</v>
      </c>
      <c r="N606">
        <v>12.005000000000001</v>
      </c>
      <c r="O606" s="1">
        <v>8.1720000000000006</v>
      </c>
      <c r="P606" s="1">
        <v>7.3710000000000004</v>
      </c>
      <c r="Q606">
        <f t="shared" si="15"/>
        <v>12.790545454545454</v>
      </c>
    </row>
    <row r="607" spans="1:17" x14ac:dyDescent="0.35">
      <c r="A607" t="s">
        <v>165</v>
      </c>
      <c r="B607" t="s">
        <v>237</v>
      </c>
      <c r="C607" t="s">
        <v>7</v>
      </c>
      <c r="D607" t="s">
        <v>10</v>
      </c>
      <c r="E607" t="s">
        <v>11</v>
      </c>
      <c r="F607">
        <v>9.8249999999999993</v>
      </c>
      <c r="G607">
        <v>9.7469999999999999</v>
      </c>
      <c r="H607">
        <v>8.1809999999999992</v>
      </c>
      <c r="I607">
        <v>7.0609999999999999</v>
      </c>
      <c r="J607">
        <v>5.4489999999999998</v>
      </c>
      <c r="K607">
        <v>4.6689999999999996</v>
      </c>
      <c r="L607">
        <v>5.0209999999999999</v>
      </c>
      <c r="M607">
        <v>4.7060000000000004</v>
      </c>
      <c r="N607">
        <v>3.7730000000000001</v>
      </c>
      <c r="O607" s="1">
        <v>3.2120000000000002</v>
      </c>
      <c r="P607" s="1">
        <v>3.2730000000000001</v>
      </c>
      <c r="Q607">
        <f t="shared" si="15"/>
        <v>5.9015454545454551</v>
      </c>
    </row>
    <row r="608" spans="1:17" x14ac:dyDescent="0.35">
      <c r="A608" t="s">
        <v>165</v>
      </c>
      <c r="B608" t="s">
        <v>237</v>
      </c>
      <c r="C608" t="s">
        <v>14</v>
      </c>
      <c r="D608" t="s">
        <v>8</v>
      </c>
      <c r="E608" t="s">
        <v>9</v>
      </c>
      <c r="F608">
        <v>19.669</v>
      </c>
      <c r="G608">
        <v>17.710999999999999</v>
      </c>
      <c r="H608">
        <v>15.749000000000001</v>
      </c>
      <c r="I608">
        <v>9.9700000000000006</v>
      </c>
      <c r="J608">
        <v>8.3260000000000005</v>
      </c>
      <c r="K608">
        <v>7.335</v>
      </c>
      <c r="L608">
        <v>12.776</v>
      </c>
      <c r="M608">
        <v>11.589</v>
      </c>
      <c r="N608">
        <v>8.6379999999999999</v>
      </c>
      <c r="O608" s="1">
        <v>9.15</v>
      </c>
      <c r="P608" s="1">
        <v>8.9510000000000005</v>
      </c>
      <c r="Q608">
        <f t="shared" si="15"/>
        <v>11.805818181818182</v>
      </c>
    </row>
    <row r="609" spans="1:17" x14ac:dyDescent="0.35">
      <c r="A609" t="s">
        <v>165</v>
      </c>
      <c r="B609" t="s">
        <v>237</v>
      </c>
      <c r="C609" t="s">
        <v>14</v>
      </c>
      <c r="D609" t="s">
        <v>10</v>
      </c>
      <c r="E609" t="s">
        <v>11</v>
      </c>
      <c r="F609">
        <v>8.1479999999999997</v>
      </c>
      <c r="G609">
        <v>7.2919999999999998</v>
      </c>
      <c r="H609">
        <v>6.87</v>
      </c>
      <c r="I609">
        <v>5.41</v>
      </c>
      <c r="J609">
        <v>4.2960000000000003</v>
      </c>
      <c r="K609">
        <v>3.7440000000000002</v>
      </c>
      <c r="L609">
        <v>3.8460000000000001</v>
      </c>
      <c r="M609">
        <v>3.7229999999999999</v>
      </c>
      <c r="N609">
        <v>3.383</v>
      </c>
      <c r="O609" s="1">
        <v>3.0569999999999999</v>
      </c>
      <c r="P609" s="1">
        <v>2.7690000000000001</v>
      </c>
      <c r="Q609">
        <f t="shared" si="15"/>
        <v>4.7761818181818176</v>
      </c>
    </row>
    <row r="610" spans="1:17" x14ac:dyDescent="0.35">
      <c r="A610" t="s">
        <v>166</v>
      </c>
      <c r="B610" t="s">
        <v>244</v>
      </c>
      <c r="C610" t="s">
        <v>7</v>
      </c>
      <c r="D610" t="s">
        <v>8</v>
      </c>
      <c r="E610" t="s">
        <v>9</v>
      </c>
      <c r="F610">
        <v>1.528</v>
      </c>
      <c r="G610">
        <v>1.5349999999999999</v>
      </c>
      <c r="H610">
        <v>1.54</v>
      </c>
      <c r="I610">
        <v>1.5389999999999999</v>
      </c>
      <c r="J610">
        <v>1.5389999999999999</v>
      </c>
      <c r="K610">
        <v>1.5580000000000001</v>
      </c>
      <c r="L610">
        <v>1.831</v>
      </c>
      <c r="M610">
        <v>1.754</v>
      </c>
      <c r="N610">
        <v>3.528</v>
      </c>
      <c r="O610" s="1">
        <v>3.4430000000000001</v>
      </c>
      <c r="P610" s="1">
        <v>3.4140000000000001</v>
      </c>
      <c r="Q610">
        <f t="shared" si="15"/>
        <v>2.109909090909091</v>
      </c>
    </row>
    <row r="611" spans="1:17" x14ac:dyDescent="0.35">
      <c r="A611" t="s">
        <v>166</v>
      </c>
      <c r="B611" t="s">
        <v>244</v>
      </c>
      <c r="C611" t="s">
        <v>7</v>
      </c>
      <c r="D611" t="s">
        <v>10</v>
      </c>
      <c r="E611" t="s">
        <v>11</v>
      </c>
      <c r="F611">
        <v>0.44500000000000001</v>
      </c>
      <c r="G611">
        <v>0.45100000000000001</v>
      </c>
      <c r="H611">
        <v>0.45200000000000001</v>
      </c>
      <c r="I611">
        <v>0.44500000000000001</v>
      </c>
      <c r="J611">
        <v>0.442</v>
      </c>
      <c r="K611">
        <v>0.46400000000000002</v>
      </c>
      <c r="L611">
        <v>0.53300000000000003</v>
      </c>
      <c r="M611">
        <v>0.65900000000000003</v>
      </c>
      <c r="N611">
        <v>0.97899999999999998</v>
      </c>
      <c r="O611" s="1">
        <v>1.0109999999999999</v>
      </c>
      <c r="P611" s="1">
        <v>1.0009999999999999</v>
      </c>
      <c r="Q611">
        <f t="shared" si="15"/>
        <v>0.62563636363636366</v>
      </c>
    </row>
    <row r="612" spans="1:17" x14ac:dyDescent="0.35">
      <c r="A612" t="s">
        <v>166</v>
      </c>
      <c r="B612" t="s">
        <v>244</v>
      </c>
      <c r="C612" t="s">
        <v>14</v>
      </c>
      <c r="D612" t="s">
        <v>8</v>
      </c>
      <c r="E612" t="s">
        <v>9</v>
      </c>
      <c r="F612">
        <v>1.0169999999999999</v>
      </c>
      <c r="G612">
        <v>1.0189999999999999</v>
      </c>
      <c r="H612">
        <v>1.0189999999999999</v>
      </c>
      <c r="I612">
        <v>1.0169999999999999</v>
      </c>
      <c r="J612">
        <v>1.016</v>
      </c>
      <c r="K612">
        <v>1.0229999999999999</v>
      </c>
      <c r="L612">
        <v>1.113</v>
      </c>
      <c r="M612">
        <v>1.0980000000000001</v>
      </c>
      <c r="N612">
        <v>2.6419999999999999</v>
      </c>
      <c r="O612" s="1">
        <v>2.5710000000000002</v>
      </c>
      <c r="P612" s="1">
        <v>2.5659999999999998</v>
      </c>
      <c r="Q612">
        <f t="shared" si="15"/>
        <v>1.4637272727272725</v>
      </c>
    </row>
    <row r="613" spans="1:17" x14ac:dyDescent="0.35">
      <c r="A613" t="s">
        <v>166</v>
      </c>
      <c r="B613" t="s">
        <v>244</v>
      </c>
      <c r="C613" t="s">
        <v>14</v>
      </c>
      <c r="D613" t="s">
        <v>10</v>
      </c>
      <c r="E613" t="s">
        <v>11</v>
      </c>
      <c r="F613">
        <v>0.58099999999999996</v>
      </c>
      <c r="G613">
        <v>0.58699999999999997</v>
      </c>
      <c r="H613">
        <v>0.58699999999999997</v>
      </c>
      <c r="I613">
        <v>0.57699999999999996</v>
      </c>
      <c r="J613">
        <v>0.57199999999999995</v>
      </c>
      <c r="K613">
        <v>0.59699999999999998</v>
      </c>
      <c r="L613">
        <v>0.82399999999999995</v>
      </c>
      <c r="M613">
        <v>0.86799999999999999</v>
      </c>
      <c r="N613">
        <v>1.1759999999999999</v>
      </c>
      <c r="O613" s="1">
        <v>1.1859999999999999</v>
      </c>
      <c r="P613" s="1">
        <v>1.159</v>
      </c>
      <c r="Q613">
        <f t="shared" si="15"/>
        <v>0.79218181818181821</v>
      </c>
    </row>
    <row r="614" spans="1:17" x14ac:dyDescent="0.35">
      <c r="A614" t="s">
        <v>167</v>
      </c>
      <c r="B614" t="s">
        <v>230</v>
      </c>
      <c r="C614" t="s">
        <v>7</v>
      </c>
      <c r="D614" t="s">
        <v>8</v>
      </c>
      <c r="E614" t="s">
        <v>9</v>
      </c>
      <c r="F614">
        <v>37.031999999999996</v>
      </c>
      <c r="G614">
        <v>36.222000000000001</v>
      </c>
      <c r="H614">
        <v>36.042999999999999</v>
      </c>
      <c r="I614">
        <v>36.356000000000002</v>
      </c>
      <c r="J614">
        <v>36.838999999999999</v>
      </c>
      <c r="K614">
        <v>36.965000000000003</v>
      </c>
      <c r="L614">
        <v>39.631</v>
      </c>
      <c r="M614">
        <v>39.137</v>
      </c>
      <c r="N614">
        <v>37.85</v>
      </c>
      <c r="O614" s="1">
        <v>37.703000000000003</v>
      </c>
      <c r="P614" s="1">
        <v>37.600999999999999</v>
      </c>
      <c r="Q614">
        <f t="shared" si="15"/>
        <v>37.398090909090911</v>
      </c>
    </row>
    <row r="615" spans="1:17" x14ac:dyDescent="0.35">
      <c r="A615" t="s">
        <v>167</v>
      </c>
      <c r="B615" t="s">
        <v>230</v>
      </c>
      <c r="C615" t="s">
        <v>7</v>
      </c>
      <c r="D615" t="s">
        <v>10</v>
      </c>
      <c r="E615" t="s">
        <v>11</v>
      </c>
      <c r="F615">
        <v>21.161999999999999</v>
      </c>
      <c r="G615">
        <v>20.565999999999999</v>
      </c>
      <c r="H615">
        <v>20.431000000000001</v>
      </c>
      <c r="I615">
        <v>20.65</v>
      </c>
      <c r="J615">
        <v>20.984999999999999</v>
      </c>
      <c r="K615">
        <v>21.058</v>
      </c>
      <c r="L615">
        <v>21.266999999999999</v>
      </c>
      <c r="M615">
        <v>22.074000000000002</v>
      </c>
      <c r="N615">
        <v>21.623000000000001</v>
      </c>
      <c r="O615" s="1">
        <v>21.492000000000001</v>
      </c>
      <c r="P615" s="1">
        <v>21.423999999999999</v>
      </c>
      <c r="Q615">
        <f t="shared" si="15"/>
        <v>21.157454545454545</v>
      </c>
    </row>
    <row r="616" spans="1:17" x14ac:dyDescent="0.35">
      <c r="A616" t="s">
        <v>167</v>
      </c>
      <c r="B616" t="s">
        <v>230</v>
      </c>
      <c r="C616" t="s">
        <v>14</v>
      </c>
      <c r="D616" t="s">
        <v>8</v>
      </c>
      <c r="E616" t="s">
        <v>9</v>
      </c>
      <c r="F616">
        <v>32.173000000000002</v>
      </c>
      <c r="G616">
        <v>31.437000000000001</v>
      </c>
      <c r="H616">
        <v>31.268999999999998</v>
      </c>
      <c r="I616">
        <v>31.555</v>
      </c>
      <c r="J616">
        <v>32.003999999999998</v>
      </c>
      <c r="K616">
        <v>32.137</v>
      </c>
      <c r="L616">
        <v>33.908000000000001</v>
      </c>
      <c r="M616">
        <v>33.71</v>
      </c>
      <c r="N616">
        <v>32.793999999999997</v>
      </c>
      <c r="O616" s="1">
        <v>32.600999999999999</v>
      </c>
      <c r="P616" s="1">
        <v>32.548000000000002</v>
      </c>
      <c r="Q616">
        <f t="shared" si="15"/>
        <v>32.375999999999998</v>
      </c>
    </row>
    <row r="617" spans="1:17" x14ac:dyDescent="0.35">
      <c r="A617" t="s">
        <v>167</v>
      </c>
      <c r="B617" t="s">
        <v>230</v>
      </c>
      <c r="C617" t="s">
        <v>14</v>
      </c>
      <c r="D617" t="s">
        <v>10</v>
      </c>
      <c r="E617" t="s">
        <v>11</v>
      </c>
      <c r="F617">
        <v>13.295999999999999</v>
      </c>
      <c r="G617">
        <v>12.901</v>
      </c>
      <c r="H617">
        <v>12.81</v>
      </c>
      <c r="I617">
        <v>12.956</v>
      </c>
      <c r="J617">
        <v>13.183</v>
      </c>
      <c r="K617">
        <v>13.239000000000001</v>
      </c>
      <c r="L617">
        <v>13.827</v>
      </c>
      <c r="M617">
        <v>14.18</v>
      </c>
      <c r="N617">
        <v>13.584</v>
      </c>
      <c r="O617" s="1">
        <v>13.534000000000001</v>
      </c>
      <c r="P617" s="1">
        <v>13.491</v>
      </c>
      <c r="Q617">
        <f t="shared" si="15"/>
        <v>13.363727272727271</v>
      </c>
    </row>
    <row r="618" spans="1:17" x14ac:dyDescent="0.35">
      <c r="A618" t="s">
        <v>168</v>
      </c>
      <c r="B618" t="s">
        <v>230</v>
      </c>
      <c r="C618" t="s">
        <v>7</v>
      </c>
      <c r="D618" t="s">
        <v>8</v>
      </c>
      <c r="E618" t="s">
        <v>9</v>
      </c>
      <c r="F618">
        <v>47.622</v>
      </c>
      <c r="G618">
        <v>46.808999999999997</v>
      </c>
      <c r="H618">
        <v>49.764000000000003</v>
      </c>
      <c r="I618">
        <v>47.726999999999997</v>
      </c>
      <c r="J618">
        <v>48.744</v>
      </c>
      <c r="K618">
        <v>51.710999999999999</v>
      </c>
      <c r="L618">
        <v>48.41</v>
      </c>
      <c r="M618">
        <v>54.883000000000003</v>
      </c>
      <c r="N618">
        <v>54.332000000000001</v>
      </c>
      <c r="O618" s="1">
        <v>55.231000000000002</v>
      </c>
      <c r="P618" s="1">
        <v>55.756</v>
      </c>
      <c r="Q618">
        <f t="shared" si="15"/>
        <v>50.999000000000002</v>
      </c>
    </row>
    <row r="619" spans="1:17" x14ac:dyDescent="0.35">
      <c r="A619" t="s">
        <v>168</v>
      </c>
      <c r="B619" t="s">
        <v>230</v>
      </c>
      <c r="C619" t="s">
        <v>7</v>
      </c>
      <c r="D619" t="s">
        <v>10</v>
      </c>
      <c r="E619" t="s">
        <v>11</v>
      </c>
      <c r="F619">
        <v>20.673999999999999</v>
      </c>
      <c r="G619">
        <v>21.498000000000001</v>
      </c>
      <c r="H619">
        <v>22.533999999999999</v>
      </c>
      <c r="I619">
        <v>22.584</v>
      </c>
      <c r="J619">
        <v>22.99</v>
      </c>
      <c r="K619">
        <v>23.968</v>
      </c>
      <c r="L619">
        <v>22.986999999999998</v>
      </c>
      <c r="M619">
        <v>27.442</v>
      </c>
      <c r="N619">
        <v>27.61</v>
      </c>
      <c r="O619" s="1">
        <v>27.334</v>
      </c>
      <c r="P619" s="1">
        <v>27.594000000000001</v>
      </c>
      <c r="Q619">
        <f t="shared" si="15"/>
        <v>24.292272727272724</v>
      </c>
    </row>
    <row r="620" spans="1:17" x14ac:dyDescent="0.35">
      <c r="A620" t="s">
        <v>168</v>
      </c>
      <c r="B620" t="s">
        <v>230</v>
      </c>
      <c r="C620" t="s">
        <v>14</v>
      </c>
      <c r="D620" t="s">
        <v>8</v>
      </c>
      <c r="E620" t="s">
        <v>9</v>
      </c>
      <c r="F620">
        <v>41.030999999999999</v>
      </c>
      <c r="G620">
        <v>38.311</v>
      </c>
      <c r="H620">
        <v>39.47</v>
      </c>
      <c r="I620">
        <v>38.899000000000001</v>
      </c>
      <c r="J620">
        <v>39.890999999999998</v>
      </c>
      <c r="K620">
        <v>43.911000000000001</v>
      </c>
      <c r="L620">
        <v>39.563000000000002</v>
      </c>
      <c r="M620">
        <v>45.637</v>
      </c>
      <c r="N620">
        <v>46.287999999999997</v>
      </c>
      <c r="O620" s="1">
        <v>46.57</v>
      </c>
      <c r="P620" s="1">
        <v>46.854999999999997</v>
      </c>
      <c r="Q620">
        <f t="shared" si="15"/>
        <v>42.402363636363638</v>
      </c>
    </row>
    <row r="621" spans="1:17" x14ac:dyDescent="0.35">
      <c r="A621" t="s">
        <v>168</v>
      </c>
      <c r="B621" t="s">
        <v>230</v>
      </c>
      <c r="C621" t="s">
        <v>14</v>
      </c>
      <c r="D621" t="s">
        <v>10</v>
      </c>
      <c r="E621" t="s">
        <v>11</v>
      </c>
      <c r="F621">
        <v>17.863</v>
      </c>
      <c r="G621">
        <v>18.206</v>
      </c>
      <c r="H621">
        <v>19.46</v>
      </c>
      <c r="I621">
        <v>19.925000000000001</v>
      </c>
      <c r="J621">
        <v>20.292000000000002</v>
      </c>
      <c r="K621">
        <v>21.492999999999999</v>
      </c>
      <c r="L621">
        <v>21.216999999999999</v>
      </c>
      <c r="M621">
        <v>25.297999999999998</v>
      </c>
      <c r="N621">
        <v>24.776</v>
      </c>
      <c r="O621" s="1">
        <v>23.701000000000001</v>
      </c>
      <c r="P621" s="1">
        <v>23.88</v>
      </c>
      <c r="Q621">
        <f t="shared" si="15"/>
        <v>21.464636363636366</v>
      </c>
    </row>
    <row r="622" spans="1:17" x14ac:dyDescent="0.35">
      <c r="A622" t="s">
        <v>170</v>
      </c>
      <c r="B622" t="s">
        <v>230</v>
      </c>
      <c r="C622" t="s">
        <v>7</v>
      </c>
      <c r="D622" t="s">
        <v>8</v>
      </c>
      <c r="E622" t="s">
        <v>9</v>
      </c>
      <c r="F622">
        <v>17.814</v>
      </c>
      <c r="G622">
        <v>17.684999999999999</v>
      </c>
      <c r="H622">
        <v>18.501000000000001</v>
      </c>
      <c r="I622">
        <v>18.815999999999999</v>
      </c>
      <c r="J622">
        <v>18.527000000000001</v>
      </c>
      <c r="K622">
        <v>18.024000000000001</v>
      </c>
      <c r="L622">
        <v>20.46</v>
      </c>
      <c r="M622">
        <v>19.800999999999998</v>
      </c>
      <c r="N622">
        <v>17.460999999999999</v>
      </c>
      <c r="O622" s="1">
        <v>16.914999999999999</v>
      </c>
      <c r="P622" s="1">
        <v>16.666</v>
      </c>
      <c r="Q622">
        <f t="shared" si="15"/>
        <v>18.242727272727272</v>
      </c>
    </row>
    <row r="623" spans="1:17" x14ac:dyDescent="0.35">
      <c r="A623" t="s">
        <v>170</v>
      </c>
      <c r="B623" t="s">
        <v>230</v>
      </c>
      <c r="C623" t="s">
        <v>7</v>
      </c>
      <c r="D623" t="s">
        <v>10</v>
      </c>
      <c r="E623" t="s">
        <v>11</v>
      </c>
      <c r="F623">
        <v>11.837999999999999</v>
      </c>
      <c r="G623">
        <v>11.698</v>
      </c>
      <c r="H623">
        <v>12.436999999999999</v>
      </c>
      <c r="I623">
        <v>12.714</v>
      </c>
      <c r="J623">
        <v>12.443</v>
      </c>
      <c r="K623">
        <v>11.994</v>
      </c>
      <c r="L623">
        <v>13.084</v>
      </c>
      <c r="M623">
        <v>13.215999999999999</v>
      </c>
      <c r="N623">
        <v>11.499000000000001</v>
      </c>
      <c r="O623" s="1">
        <v>11.076000000000001</v>
      </c>
      <c r="P623" s="1">
        <v>10.832000000000001</v>
      </c>
      <c r="Q623">
        <f t="shared" si="15"/>
        <v>12.075545454545454</v>
      </c>
    </row>
    <row r="624" spans="1:17" x14ac:dyDescent="0.35">
      <c r="A624" t="s">
        <v>170</v>
      </c>
      <c r="B624" t="s">
        <v>230</v>
      </c>
      <c r="C624" t="s">
        <v>14</v>
      </c>
      <c r="D624" t="s">
        <v>8</v>
      </c>
      <c r="E624" t="s">
        <v>9</v>
      </c>
      <c r="F624">
        <v>21.027000000000001</v>
      </c>
      <c r="G624">
        <v>20.890999999999998</v>
      </c>
      <c r="H624">
        <v>21.954999999999998</v>
      </c>
      <c r="I624">
        <v>22.282</v>
      </c>
      <c r="J624">
        <v>21.77</v>
      </c>
      <c r="K624">
        <v>20.998999999999999</v>
      </c>
      <c r="L624">
        <v>23.498000000000001</v>
      </c>
      <c r="M624">
        <v>22.661000000000001</v>
      </c>
      <c r="N624">
        <v>19.87</v>
      </c>
      <c r="O624" s="1">
        <v>19.044</v>
      </c>
      <c r="P624" s="1">
        <v>18.617999999999999</v>
      </c>
      <c r="Q624">
        <f t="shared" si="15"/>
        <v>21.146818181818183</v>
      </c>
    </row>
    <row r="625" spans="1:17" x14ac:dyDescent="0.35">
      <c r="A625" t="s">
        <v>170</v>
      </c>
      <c r="B625" t="s">
        <v>230</v>
      </c>
      <c r="C625" t="s">
        <v>14</v>
      </c>
      <c r="D625" t="s">
        <v>10</v>
      </c>
      <c r="E625" t="s">
        <v>11</v>
      </c>
      <c r="F625">
        <v>7.9020000000000001</v>
      </c>
      <c r="G625">
        <v>7.8109999999999999</v>
      </c>
      <c r="H625">
        <v>8.359</v>
      </c>
      <c r="I625">
        <v>8.5340000000000007</v>
      </c>
      <c r="J625">
        <v>8.2829999999999995</v>
      </c>
      <c r="K625">
        <v>7.907</v>
      </c>
      <c r="L625">
        <v>9.0670000000000002</v>
      </c>
      <c r="M625">
        <v>9.0340000000000007</v>
      </c>
      <c r="N625">
        <v>7.4119999999999999</v>
      </c>
      <c r="O625" s="1">
        <v>7.0620000000000003</v>
      </c>
      <c r="P625" s="1">
        <v>6.8440000000000003</v>
      </c>
      <c r="Q625">
        <f t="shared" si="15"/>
        <v>8.0195454545454545</v>
      </c>
    </row>
    <row r="626" spans="1:17" x14ac:dyDescent="0.35">
      <c r="A626" t="s">
        <v>171</v>
      </c>
      <c r="B626" t="s">
        <v>237</v>
      </c>
      <c r="C626" t="s">
        <v>7</v>
      </c>
      <c r="D626" t="s">
        <v>8</v>
      </c>
      <c r="E626" t="s">
        <v>9</v>
      </c>
      <c r="F626">
        <v>52.926000000000002</v>
      </c>
      <c r="G626">
        <v>47.981000000000002</v>
      </c>
      <c r="H626">
        <v>44.911000000000001</v>
      </c>
      <c r="I626">
        <v>37.418999999999997</v>
      </c>
      <c r="J626">
        <v>33.261000000000003</v>
      </c>
      <c r="K626">
        <v>34.469000000000001</v>
      </c>
      <c r="L626">
        <v>39.728999999999999</v>
      </c>
      <c r="M626">
        <v>35.572000000000003</v>
      </c>
      <c r="N626">
        <v>30.777000000000001</v>
      </c>
      <c r="O626" s="1">
        <v>29.695</v>
      </c>
      <c r="P626" s="1">
        <v>29.518000000000001</v>
      </c>
      <c r="Q626">
        <f t="shared" si="15"/>
        <v>37.841636363636368</v>
      </c>
    </row>
    <row r="627" spans="1:17" x14ac:dyDescent="0.35">
      <c r="A627" t="s">
        <v>171</v>
      </c>
      <c r="B627" t="s">
        <v>237</v>
      </c>
      <c r="C627" t="s">
        <v>7</v>
      </c>
      <c r="D627" t="s">
        <v>10</v>
      </c>
      <c r="E627" t="s">
        <v>11</v>
      </c>
      <c r="F627">
        <v>23.350999999999999</v>
      </c>
      <c r="G627">
        <v>21.773</v>
      </c>
      <c r="H627">
        <v>19.779</v>
      </c>
      <c r="I627">
        <v>17.747</v>
      </c>
      <c r="J627">
        <v>15.901</v>
      </c>
      <c r="K627">
        <v>14.707000000000001</v>
      </c>
      <c r="L627">
        <v>16.006</v>
      </c>
      <c r="M627">
        <v>15.422000000000001</v>
      </c>
      <c r="N627">
        <v>13.625999999999999</v>
      </c>
      <c r="O627" s="1">
        <v>12.845000000000001</v>
      </c>
      <c r="P627" s="1">
        <v>12.945</v>
      </c>
      <c r="Q627">
        <f t="shared" si="15"/>
        <v>16.736545454545453</v>
      </c>
    </row>
    <row r="628" spans="1:17" x14ac:dyDescent="0.35">
      <c r="A628" t="s">
        <v>171</v>
      </c>
      <c r="B628" t="s">
        <v>237</v>
      </c>
      <c r="C628" t="s">
        <v>14</v>
      </c>
      <c r="D628" t="s">
        <v>8</v>
      </c>
      <c r="E628" t="s">
        <v>9</v>
      </c>
      <c r="F628">
        <v>53.442</v>
      </c>
      <c r="G628">
        <v>48.683</v>
      </c>
      <c r="H628">
        <v>44.094000000000001</v>
      </c>
      <c r="I628">
        <v>39.558999999999997</v>
      </c>
      <c r="J628">
        <v>35.259</v>
      </c>
      <c r="K628">
        <v>30.928000000000001</v>
      </c>
      <c r="L628">
        <v>37.113999999999997</v>
      </c>
      <c r="M628">
        <v>34.142000000000003</v>
      </c>
      <c r="N628">
        <v>28.975000000000001</v>
      </c>
      <c r="O628" s="1">
        <v>27.481999999999999</v>
      </c>
      <c r="P628" s="1">
        <v>27.52</v>
      </c>
      <c r="Q628">
        <f t="shared" si="15"/>
        <v>37.018000000000001</v>
      </c>
    </row>
    <row r="629" spans="1:17" x14ac:dyDescent="0.35">
      <c r="A629" t="s">
        <v>171</v>
      </c>
      <c r="B629" t="s">
        <v>237</v>
      </c>
      <c r="C629" t="s">
        <v>14</v>
      </c>
      <c r="D629" t="s">
        <v>10</v>
      </c>
      <c r="E629" t="s">
        <v>11</v>
      </c>
      <c r="F629">
        <v>21.388000000000002</v>
      </c>
      <c r="G629">
        <v>18.78</v>
      </c>
      <c r="H629">
        <v>16.334</v>
      </c>
      <c r="I629">
        <v>13.968999999999999</v>
      </c>
      <c r="J629">
        <v>12.173999999999999</v>
      </c>
      <c r="K629">
        <v>11.090999999999999</v>
      </c>
      <c r="L629">
        <v>12.25</v>
      </c>
      <c r="M629">
        <v>11.538</v>
      </c>
      <c r="N629">
        <v>9.9350000000000005</v>
      </c>
      <c r="O629" s="1">
        <v>9.1969999999999992</v>
      </c>
      <c r="P629" s="1">
        <v>9.2379999999999995</v>
      </c>
      <c r="Q629">
        <f t="shared" si="15"/>
        <v>13.263090909090909</v>
      </c>
    </row>
    <row r="630" spans="1:17" x14ac:dyDescent="0.35">
      <c r="A630" t="s">
        <v>172</v>
      </c>
      <c r="B630" t="s">
        <v>233</v>
      </c>
      <c r="C630" t="s">
        <v>7</v>
      </c>
      <c r="D630" t="s">
        <v>8</v>
      </c>
      <c r="E630" t="s">
        <v>9</v>
      </c>
      <c r="F630">
        <v>25.419</v>
      </c>
      <c r="G630">
        <v>25.512</v>
      </c>
      <c r="H630">
        <v>27.533000000000001</v>
      </c>
      <c r="I630">
        <v>23.175999999999998</v>
      </c>
      <c r="J630">
        <v>28.821999999999999</v>
      </c>
      <c r="K630">
        <v>27.35</v>
      </c>
      <c r="L630">
        <v>33.954999999999998</v>
      </c>
      <c r="M630">
        <v>31.286999999999999</v>
      </c>
      <c r="N630">
        <v>33.121000000000002</v>
      </c>
      <c r="O630" s="1">
        <v>34.979999999999997</v>
      </c>
      <c r="P630" s="1">
        <v>34.703000000000003</v>
      </c>
      <c r="Q630">
        <f t="shared" si="15"/>
        <v>29.62345454545455</v>
      </c>
    </row>
    <row r="631" spans="1:17" x14ac:dyDescent="0.35">
      <c r="A631" t="s">
        <v>172</v>
      </c>
      <c r="B631" t="s">
        <v>233</v>
      </c>
      <c r="C631" t="s">
        <v>7</v>
      </c>
      <c r="D631" t="s">
        <v>10</v>
      </c>
      <c r="E631" t="s">
        <v>11</v>
      </c>
      <c r="F631">
        <v>3.3849999999999998</v>
      </c>
      <c r="G631">
        <v>4.5609999999999999</v>
      </c>
      <c r="H631">
        <v>3.8410000000000002</v>
      </c>
      <c r="I631">
        <v>3.8809999999999998</v>
      </c>
      <c r="J631">
        <v>4.0460000000000003</v>
      </c>
      <c r="K631">
        <v>4.609</v>
      </c>
      <c r="L631">
        <v>4.8879999999999999</v>
      </c>
      <c r="M631">
        <v>5.0629999999999997</v>
      </c>
      <c r="N631">
        <v>6.3860000000000001</v>
      </c>
      <c r="O631" s="1">
        <v>6.7510000000000003</v>
      </c>
      <c r="P631" s="1">
        <v>6.7140000000000004</v>
      </c>
      <c r="Q631">
        <f t="shared" si="15"/>
        <v>4.9204545454545459</v>
      </c>
    </row>
    <row r="632" spans="1:17" x14ac:dyDescent="0.35">
      <c r="A632" t="s">
        <v>172</v>
      </c>
      <c r="B632" t="s">
        <v>233</v>
      </c>
      <c r="C632" t="s">
        <v>14</v>
      </c>
      <c r="D632" t="s">
        <v>8</v>
      </c>
      <c r="E632" t="s">
        <v>9</v>
      </c>
      <c r="F632">
        <v>15.212</v>
      </c>
      <c r="G632">
        <v>15.561999999999999</v>
      </c>
      <c r="H632">
        <v>16.018000000000001</v>
      </c>
      <c r="I632">
        <v>14.127000000000001</v>
      </c>
      <c r="J632">
        <v>16.175999999999998</v>
      </c>
      <c r="K632">
        <v>16.617000000000001</v>
      </c>
      <c r="L632">
        <v>21.018999999999998</v>
      </c>
      <c r="M632">
        <v>19.530999999999999</v>
      </c>
      <c r="N632">
        <v>20.460999999999999</v>
      </c>
      <c r="O632" s="1">
        <v>22.459</v>
      </c>
      <c r="P632" s="1">
        <v>22.404</v>
      </c>
      <c r="Q632">
        <f t="shared" si="15"/>
        <v>18.144181818181821</v>
      </c>
    </row>
    <row r="633" spans="1:17" x14ac:dyDescent="0.35">
      <c r="A633" t="s">
        <v>172</v>
      </c>
      <c r="B633" t="s">
        <v>233</v>
      </c>
      <c r="C633" t="s">
        <v>14</v>
      </c>
      <c r="D633" t="s">
        <v>10</v>
      </c>
      <c r="E633" t="s">
        <v>11</v>
      </c>
      <c r="F633">
        <v>1.389</v>
      </c>
      <c r="G633">
        <v>1.23</v>
      </c>
      <c r="H633">
        <v>1.0629999999999999</v>
      </c>
      <c r="I633">
        <v>1.272</v>
      </c>
      <c r="J633">
        <v>1.2629999999999999</v>
      </c>
      <c r="K633">
        <v>1.5489999999999999</v>
      </c>
      <c r="L633">
        <v>1.754</v>
      </c>
      <c r="M633">
        <v>1.825</v>
      </c>
      <c r="N633">
        <v>2.2989999999999999</v>
      </c>
      <c r="O633" s="1">
        <v>2.4390000000000001</v>
      </c>
      <c r="P633" s="1">
        <v>2.3290000000000002</v>
      </c>
      <c r="Q633">
        <f t="shared" si="15"/>
        <v>1.6738181818181816</v>
      </c>
    </row>
    <row r="634" spans="1:17" x14ac:dyDescent="0.35">
      <c r="A634" t="s">
        <v>173</v>
      </c>
      <c r="B634" t="s">
        <v>230</v>
      </c>
      <c r="C634" t="s">
        <v>7</v>
      </c>
      <c r="D634" t="s">
        <v>8</v>
      </c>
      <c r="E634" t="s">
        <v>9</v>
      </c>
      <c r="F634">
        <v>44.194000000000003</v>
      </c>
      <c r="G634">
        <v>42.902999999999999</v>
      </c>
      <c r="H634">
        <v>42.895000000000003</v>
      </c>
      <c r="I634">
        <v>43.292000000000002</v>
      </c>
      <c r="J634">
        <v>43.747</v>
      </c>
      <c r="K634">
        <v>44.287999999999997</v>
      </c>
      <c r="L634">
        <v>49.63</v>
      </c>
      <c r="M634">
        <v>47.878</v>
      </c>
      <c r="N634">
        <v>44.718000000000004</v>
      </c>
      <c r="O634" s="1">
        <v>48.917999999999999</v>
      </c>
      <c r="P634" s="1">
        <v>48.881999999999998</v>
      </c>
      <c r="Q634">
        <f t="shared" si="15"/>
        <v>45.576818181818183</v>
      </c>
    </row>
    <row r="635" spans="1:17" x14ac:dyDescent="0.35">
      <c r="A635" t="s">
        <v>173</v>
      </c>
      <c r="B635" t="s">
        <v>230</v>
      </c>
      <c r="C635" t="s">
        <v>7</v>
      </c>
      <c r="D635" t="s">
        <v>10</v>
      </c>
      <c r="E635" t="s">
        <v>11</v>
      </c>
      <c r="F635">
        <v>26.555</v>
      </c>
      <c r="G635">
        <v>25.507000000000001</v>
      </c>
      <c r="H635">
        <v>25.457999999999998</v>
      </c>
      <c r="I635">
        <v>25.709</v>
      </c>
      <c r="J635">
        <v>26.010999999999999</v>
      </c>
      <c r="K635">
        <v>26.401</v>
      </c>
      <c r="L635">
        <v>28.33</v>
      </c>
      <c r="M635">
        <v>28.646000000000001</v>
      </c>
      <c r="N635">
        <v>26.634</v>
      </c>
      <c r="O635" s="1">
        <v>30.3</v>
      </c>
      <c r="P635" s="1">
        <v>30.532</v>
      </c>
      <c r="Q635">
        <f t="shared" si="15"/>
        <v>27.280272727272731</v>
      </c>
    </row>
    <row r="636" spans="1:17" x14ac:dyDescent="0.35">
      <c r="A636" t="s">
        <v>173</v>
      </c>
      <c r="B636" t="s">
        <v>230</v>
      </c>
      <c r="C636" t="s">
        <v>14</v>
      </c>
      <c r="D636" t="s">
        <v>8</v>
      </c>
      <c r="E636" t="s">
        <v>9</v>
      </c>
      <c r="F636">
        <v>27.71</v>
      </c>
      <c r="G636">
        <v>26.948</v>
      </c>
      <c r="H636">
        <v>27.038</v>
      </c>
      <c r="I636">
        <v>27.399000000000001</v>
      </c>
      <c r="J636">
        <v>27.814</v>
      </c>
      <c r="K636">
        <v>28.311</v>
      </c>
      <c r="L636">
        <v>31.315999999999999</v>
      </c>
      <c r="M636">
        <v>30.84</v>
      </c>
      <c r="N636">
        <v>28.523</v>
      </c>
      <c r="O636" s="1">
        <v>33.92</v>
      </c>
      <c r="P636" s="1">
        <v>34.094000000000001</v>
      </c>
      <c r="Q636">
        <f t="shared" si="15"/>
        <v>29.446636363636365</v>
      </c>
    </row>
    <row r="637" spans="1:17" x14ac:dyDescent="0.35">
      <c r="A637" t="s">
        <v>173</v>
      </c>
      <c r="B637" t="s">
        <v>230</v>
      </c>
      <c r="C637" t="s">
        <v>14</v>
      </c>
      <c r="D637" t="s">
        <v>10</v>
      </c>
      <c r="E637" t="s">
        <v>11</v>
      </c>
      <c r="F637">
        <v>8.6790000000000003</v>
      </c>
      <c r="G637">
        <v>8.3439999999999994</v>
      </c>
      <c r="H637">
        <v>8.3559999999999999</v>
      </c>
      <c r="I637">
        <v>8.4749999999999996</v>
      </c>
      <c r="J637">
        <v>8.6159999999999997</v>
      </c>
      <c r="K637">
        <v>8.7949999999999999</v>
      </c>
      <c r="L637">
        <v>9.82</v>
      </c>
      <c r="M637">
        <v>9.9990000000000006</v>
      </c>
      <c r="N637">
        <v>8.8729999999999993</v>
      </c>
      <c r="O637" s="1">
        <v>11.471</v>
      </c>
      <c r="P637" s="1">
        <v>11.301</v>
      </c>
      <c r="Q637">
        <f t="shared" si="15"/>
        <v>9.3390000000000004</v>
      </c>
    </row>
    <row r="638" spans="1:17" x14ac:dyDescent="0.35">
      <c r="A638" t="s">
        <v>174</v>
      </c>
      <c r="B638" t="s">
        <v>169</v>
      </c>
      <c r="C638" t="s">
        <v>7</v>
      </c>
      <c r="D638" t="s">
        <v>8</v>
      </c>
      <c r="E638" t="s">
        <v>9</v>
      </c>
      <c r="F638">
        <v>29.928999999999998</v>
      </c>
      <c r="G638">
        <v>20.756</v>
      </c>
      <c r="H638">
        <v>37.338000000000001</v>
      </c>
      <c r="I638">
        <v>37.33</v>
      </c>
      <c r="J638">
        <v>36.567</v>
      </c>
      <c r="K638">
        <v>36.26</v>
      </c>
      <c r="L638">
        <v>42.3</v>
      </c>
      <c r="M638">
        <v>40.380000000000003</v>
      </c>
      <c r="N638">
        <v>39.715000000000003</v>
      </c>
      <c r="O638" s="1">
        <v>38.984000000000002</v>
      </c>
      <c r="P638" s="1">
        <v>38.110999999999997</v>
      </c>
      <c r="Q638">
        <f t="shared" si="15"/>
        <v>36.151818181818172</v>
      </c>
    </row>
    <row r="639" spans="1:17" x14ac:dyDescent="0.35">
      <c r="A639" t="s">
        <v>174</v>
      </c>
      <c r="B639" t="s">
        <v>169</v>
      </c>
      <c r="C639" t="s">
        <v>7</v>
      </c>
      <c r="D639" t="s">
        <v>10</v>
      </c>
      <c r="E639" t="s">
        <v>11</v>
      </c>
      <c r="F639">
        <v>9.0340000000000007</v>
      </c>
      <c r="G639">
        <v>9.8610000000000007</v>
      </c>
      <c r="H639">
        <v>6.59</v>
      </c>
      <c r="I639">
        <v>6.5620000000000003</v>
      </c>
      <c r="J639">
        <v>6.3710000000000004</v>
      </c>
      <c r="K639">
        <v>6.2480000000000002</v>
      </c>
      <c r="L639">
        <v>7.2050000000000001</v>
      </c>
      <c r="M639">
        <v>7.1779999999999999</v>
      </c>
      <c r="N639">
        <v>7.0640000000000001</v>
      </c>
      <c r="O639" s="1">
        <v>6.9130000000000003</v>
      </c>
      <c r="P639" s="1">
        <v>6.7329999999999997</v>
      </c>
      <c r="Q639">
        <f t="shared" ref="Q639:Q681" si="16">AVERAGE(F639:P639)</f>
        <v>7.2508181818181816</v>
      </c>
    </row>
    <row r="640" spans="1:17" x14ac:dyDescent="0.35">
      <c r="A640" t="s">
        <v>174</v>
      </c>
      <c r="B640" t="s">
        <v>169</v>
      </c>
      <c r="C640" t="s">
        <v>14</v>
      </c>
      <c r="D640" t="s">
        <v>8</v>
      </c>
      <c r="E640" t="s">
        <v>9</v>
      </c>
      <c r="F640">
        <v>7.5949999999999998</v>
      </c>
      <c r="G640">
        <v>8.5809999999999995</v>
      </c>
      <c r="H640">
        <v>17.920999999999999</v>
      </c>
      <c r="I640">
        <v>17.832000000000001</v>
      </c>
      <c r="J640">
        <v>17.471</v>
      </c>
      <c r="K640">
        <v>17.170000000000002</v>
      </c>
      <c r="L640">
        <v>20.093</v>
      </c>
      <c r="M640">
        <v>19.437999999999999</v>
      </c>
      <c r="N640">
        <v>18.763000000000002</v>
      </c>
      <c r="O640" s="1">
        <v>18.25</v>
      </c>
      <c r="P640" s="1">
        <v>17.654</v>
      </c>
      <c r="Q640">
        <f t="shared" si="16"/>
        <v>16.433454545454545</v>
      </c>
    </row>
    <row r="641" spans="1:17" x14ac:dyDescent="0.35">
      <c r="A641" t="s">
        <v>174</v>
      </c>
      <c r="B641" t="s">
        <v>169</v>
      </c>
      <c r="C641" t="s">
        <v>14</v>
      </c>
      <c r="D641" t="s">
        <v>10</v>
      </c>
      <c r="E641" t="s">
        <v>11</v>
      </c>
      <c r="F641">
        <v>2.774</v>
      </c>
      <c r="G641">
        <v>3.532</v>
      </c>
      <c r="H641">
        <v>3.2349999999999999</v>
      </c>
      <c r="I641">
        <v>3.206</v>
      </c>
      <c r="J641">
        <v>3.1110000000000002</v>
      </c>
      <c r="K641">
        <v>3.0219999999999998</v>
      </c>
      <c r="L641">
        <v>3.7090000000000001</v>
      </c>
      <c r="M641">
        <v>3.6869999999999998</v>
      </c>
      <c r="N641">
        <v>3.3969999999999998</v>
      </c>
      <c r="O641" s="1">
        <v>3.2749999999999999</v>
      </c>
      <c r="P641" s="1">
        <v>3.13</v>
      </c>
      <c r="Q641">
        <f t="shared" si="16"/>
        <v>3.279818181818182</v>
      </c>
    </row>
    <row r="642" spans="1:17" x14ac:dyDescent="0.35">
      <c r="A642" t="s">
        <v>175</v>
      </c>
      <c r="B642" t="s">
        <v>237</v>
      </c>
      <c r="C642" t="s">
        <v>7</v>
      </c>
      <c r="D642" t="s">
        <v>8</v>
      </c>
      <c r="E642" t="s">
        <v>9</v>
      </c>
      <c r="F642">
        <v>21.401</v>
      </c>
      <c r="G642">
        <v>19.53</v>
      </c>
      <c r="H642">
        <v>17.248999999999999</v>
      </c>
      <c r="I642">
        <v>16.998999999999999</v>
      </c>
      <c r="J642">
        <v>16.3</v>
      </c>
      <c r="K642">
        <v>19.734999999999999</v>
      </c>
      <c r="L642">
        <v>22.818000000000001</v>
      </c>
      <c r="M642">
        <v>24.111000000000001</v>
      </c>
      <c r="N642">
        <v>23.501000000000001</v>
      </c>
      <c r="O642" s="1">
        <v>21.902000000000001</v>
      </c>
      <c r="P642" s="1">
        <v>23.632999999999999</v>
      </c>
      <c r="Q642">
        <f t="shared" si="16"/>
        <v>20.652636363636365</v>
      </c>
    </row>
    <row r="643" spans="1:17" x14ac:dyDescent="0.35">
      <c r="A643" t="s">
        <v>175</v>
      </c>
      <c r="B643" t="s">
        <v>237</v>
      </c>
      <c r="C643" t="s">
        <v>7</v>
      </c>
      <c r="D643" t="s">
        <v>10</v>
      </c>
      <c r="E643" t="s">
        <v>11</v>
      </c>
      <c r="F643">
        <v>5.5519999999999996</v>
      </c>
      <c r="G643">
        <v>5.4340000000000002</v>
      </c>
      <c r="H643">
        <v>5.0579999999999998</v>
      </c>
      <c r="I643">
        <v>4.9889999999999999</v>
      </c>
      <c r="J643">
        <v>4.8860000000000001</v>
      </c>
      <c r="K643">
        <v>5.2530000000000001</v>
      </c>
      <c r="L643">
        <v>6.5069999999999997</v>
      </c>
      <c r="M643">
        <v>7.0970000000000004</v>
      </c>
      <c r="N643">
        <v>5.8090000000000002</v>
      </c>
      <c r="O643" s="1">
        <v>5.7590000000000003</v>
      </c>
      <c r="P643" s="1">
        <v>6.5439999999999996</v>
      </c>
      <c r="Q643">
        <f t="shared" si="16"/>
        <v>5.717090909090909</v>
      </c>
    </row>
    <row r="644" spans="1:17" x14ac:dyDescent="0.35">
      <c r="A644" t="s">
        <v>175</v>
      </c>
      <c r="B644" t="s">
        <v>237</v>
      </c>
      <c r="C644" t="s">
        <v>14</v>
      </c>
      <c r="D644" t="s">
        <v>8</v>
      </c>
      <c r="E644" t="s">
        <v>9</v>
      </c>
      <c r="F644">
        <v>24.120999999999999</v>
      </c>
      <c r="G644">
        <v>21.14</v>
      </c>
      <c r="H644">
        <v>20.446999999999999</v>
      </c>
      <c r="I644">
        <v>18.809000000000001</v>
      </c>
      <c r="J644">
        <v>18.553000000000001</v>
      </c>
      <c r="K644">
        <v>20.594999999999999</v>
      </c>
      <c r="L644">
        <v>25.053000000000001</v>
      </c>
      <c r="M644">
        <v>25.222999999999999</v>
      </c>
      <c r="N644">
        <v>20.042000000000002</v>
      </c>
      <c r="O644" s="1">
        <v>22.794</v>
      </c>
      <c r="P644" s="1">
        <v>24.666</v>
      </c>
      <c r="Q644">
        <f t="shared" si="16"/>
        <v>21.949363636363636</v>
      </c>
    </row>
    <row r="645" spans="1:17" x14ac:dyDescent="0.35">
      <c r="A645" t="s">
        <v>175</v>
      </c>
      <c r="B645" t="s">
        <v>237</v>
      </c>
      <c r="C645" t="s">
        <v>14</v>
      </c>
      <c r="D645" t="s">
        <v>10</v>
      </c>
      <c r="E645" t="s">
        <v>11</v>
      </c>
      <c r="F645">
        <v>5.8659999999999997</v>
      </c>
      <c r="G645">
        <v>5.6639999999999997</v>
      </c>
      <c r="H645">
        <v>5.5739999999999998</v>
      </c>
      <c r="I645">
        <v>5.415</v>
      </c>
      <c r="J645">
        <v>4.9610000000000003</v>
      </c>
      <c r="K645">
        <v>4.9669999999999996</v>
      </c>
      <c r="L645">
        <v>6.27</v>
      </c>
      <c r="M645">
        <v>6.3540000000000001</v>
      </c>
      <c r="N645">
        <v>5.1760000000000002</v>
      </c>
      <c r="O645" s="1">
        <v>5.6550000000000002</v>
      </c>
      <c r="P645" s="1">
        <v>6.5259999999999998</v>
      </c>
      <c r="Q645">
        <f t="shared" si="16"/>
        <v>5.675272727272727</v>
      </c>
    </row>
    <row r="646" spans="1:17" x14ac:dyDescent="0.35">
      <c r="A646" t="s">
        <v>176</v>
      </c>
      <c r="B646" t="s">
        <v>237</v>
      </c>
      <c r="C646" t="s">
        <v>7</v>
      </c>
      <c r="D646" t="s">
        <v>8</v>
      </c>
      <c r="E646" t="s">
        <v>9</v>
      </c>
      <c r="F646">
        <v>8.5630000000000006</v>
      </c>
      <c r="G646">
        <v>8.4060000000000006</v>
      </c>
      <c r="H646">
        <v>8.4019999999999992</v>
      </c>
      <c r="I646">
        <v>7.9870000000000001</v>
      </c>
      <c r="J646">
        <v>7.444</v>
      </c>
      <c r="K646">
        <v>7.1589999999999998</v>
      </c>
      <c r="L646">
        <v>8</v>
      </c>
      <c r="M646">
        <v>8.7560000000000002</v>
      </c>
      <c r="N646">
        <v>7.5209999999999999</v>
      </c>
      <c r="O646" s="1">
        <v>6.63</v>
      </c>
      <c r="P646" s="1">
        <v>6.52</v>
      </c>
      <c r="Q646">
        <f t="shared" si="16"/>
        <v>7.7625454545454549</v>
      </c>
    </row>
    <row r="647" spans="1:17" x14ac:dyDescent="0.35">
      <c r="A647" t="s">
        <v>176</v>
      </c>
      <c r="B647" t="s">
        <v>237</v>
      </c>
      <c r="C647" t="s">
        <v>7</v>
      </c>
      <c r="D647" t="s">
        <v>10</v>
      </c>
      <c r="E647" t="s">
        <v>11</v>
      </c>
      <c r="F647">
        <v>4.4039999999999999</v>
      </c>
      <c r="G647">
        <v>4.3440000000000003</v>
      </c>
      <c r="H647">
        <v>4.4690000000000003</v>
      </c>
      <c r="I647">
        <v>4.6139999999999999</v>
      </c>
      <c r="J647">
        <v>4.7560000000000002</v>
      </c>
      <c r="K647">
        <v>4.359</v>
      </c>
      <c r="L647">
        <v>4.5880000000000001</v>
      </c>
      <c r="M647">
        <v>4.8470000000000004</v>
      </c>
      <c r="N647">
        <v>4.1779999999999999</v>
      </c>
      <c r="O647" s="1">
        <v>3.7629999999999999</v>
      </c>
      <c r="P647" s="1">
        <v>3.7829999999999999</v>
      </c>
      <c r="Q647">
        <f t="shared" si="16"/>
        <v>4.3731818181818189</v>
      </c>
    </row>
    <row r="648" spans="1:17" x14ac:dyDescent="0.35">
      <c r="A648" t="s">
        <v>176</v>
      </c>
      <c r="B648" t="s">
        <v>237</v>
      </c>
      <c r="C648" t="s">
        <v>14</v>
      </c>
      <c r="D648" t="s">
        <v>8</v>
      </c>
      <c r="E648" t="s">
        <v>9</v>
      </c>
      <c r="F648">
        <v>8.6449999999999996</v>
      </c>
      <c r="G648">
        <v>9.2279999999999998</v>
      </c>
      <c r="H648">
        <v>8.7530000000000001</v>
      </c>
      <c r="I648">
        <v>8.1300000000000008</v>
      </c>
      <c r="J648">
        <v>8.375</v>
      </c>
      <c r="K648">
        <v>8.76</v>
      </c>
      <c r="L648">
        <v>9.1609999999999996</v>
      </c>
      <c r="M648">
        <v>8.8940000000000001</v>
      </c>
      <c r="N648">
        <v>7.476</v>
      </c>
      <c r="O648" s="1">
        <v>6.8109999999999999</v>
      </c>
      <c r="P648" s="1">
        <v>6.9560000000000004</v>
      </c>
      <c r="Q648">
        <f t="shared" si="16"/>
        <v>8.2899090909090916</v>
      </c>
    </row>
    <row r="649" spans="1:17" x14ac:dyDescent="0.35">
      <c r="A649" t="s">
        <v>176</v>
      </c>
      <c r="B649" t="s">
        <v>237</v>
      </c>
      <c r="C649" t="s">
        <v>14</v>
      </c>
      <c r="D649" t="s">
        <v>10</v>
      </c>
      <c r="E649" t="s">
        <v>11</v>
      </c>
      <c r="F649">
        <v>4.1050000000000004</v>
      </c>
      <c r="G649">
        <v>4.0599999999999996</v>
      </c>
      <c r="H649">
        <v>4.2850000000000001</v>
      </c>
      <c r="I649">
        <v>4.0599999999999996</v>
      </c>
      <c r="J649">
        <v>3.8090000000000002</v>
      </c>
      <c r="K649">
        <v>3.4889999999999999</v>
      </c>
      <c r="L649">
        <v>4.08</v>
      </c>
      <c r="M649">
        <v>4.391</v>
      </c>
      <c r="N649">
        <v>3.617</v>
      </c>
      <c r="O649" s="1">
        <v>3.198</v>
      </c>
      <c r="P649" s="1">
        <v>3.1840000000000002</v>
      </c>
      <c r="Q649">
        <f t="shared" si="16"/>
        <v>3.8434545454545446</v>
      </c>
    </row>
    <row r="650" spans="1:17" x14ac:dyDescent="0.35">
      <c r="A650" t="s">
        <v>177</v>
      </c>
      <c r="B650" t="s">
        <v>233</v>
      </c>
      <c r="C650" t="s">
        <v>7</v>
      </c>
      <c r="D650" t="s">
        <v>8</v>
      </c>
      <c r="E650" t="s">
        <v>9</v>
      </c>
      <c r="F650">
        <v>55.683</v>
      </c>
      <c r="G650">
        <v>55.427999999999997</v>
      </c>
      <c r="H650">
        <v>54.581000000000003</v>
      </c>
      <c r="I650">
        <v>53.844000000000001</v>
      </c>
      <c r="J650">
        <v>53.139000000000003</v>
      </c>
      <c r="K650">
        <v>52.395000000000003</v>
      </c>
      <c r="L650">
        <v>58.048000000000002</v>
      </c>
      <c r="M650">
        <v>55.533000000000001</v>
      </c>
      <c r="N650">
        <v>53.334000000000003</v>
      </c>
      <c r="O650" s="1">
        <v>52.887</v>
      </c>
      <c r="P650" s="1">
        <v>52.587000000000003</v>
      </c>
      <c r="Q650">
        <f t="shared" si="16"/>
        <v>54.314454545454552</v>
      </c>
    </row>
    <row r="651" spans="1:17" x14ac:dyDescent="0.35">
      <c r="A651" t="s">
        <v>177</v>
      </c>
      <c r="B651" t="s">
        <v>233</v>
      </c>
      <c r="C651" t="s">
        <v>7</v>
      </c>
      <c r="D651" t="s">
        <v>10</v>
      </c>
      <c r="E651" t="s">
        <v>11</v>
      </c>
      <c r="F651">
        <v>20.850999999999999</v>
      </c>
      <c r="G651">
        <v>20.273</v>
      </c>
      <c r="H651">
        <v>19.602</v>
      </c>
      <c r="I651">
        <v>19.152999999999999</v>
      </c>
      <c r="J651">
        <v>18.802</v>
      </c>
      <c r="K651">
        <v>18.437000000000001</v>
      </c>
      <c r="L651">
        <v>20.193000000000001</v>
      </c>
      <c r="M651">
        <v>20.154</v>
      </c>
      <c r="N651">
        <v>19.315000000000001</v>
      </c>
      <c r="O651" s="1">
        <v>18.919</v>
      </c>
      <c r="P651" s="1">
        <v>18.681999999999999</v>
      </c>
      <c r="Q651">
        <f t="shared" si="16"/>
        <v>19.489181818181816</v>
      </c>
    </row>
    <row r="652" spans="1:17" x14ac:dyDescent="0.35">
      <c r="A652" t="s">
        <v>177</v>
      </c>
      <c r="B652" t="s">
        <v>233</v>
      </c>
      <c r="C652" t="s">
        <v>14</v>
      </c>
      <c r="D652" t="s">
        <v>8</v>
      </c>
      <c r="E652" t="s">
        <v>9</v>
      </c>
      <c r="F652">
        <v>33.496000000000002</v>
      </c>
      <c r="G652">
        <v>32.784999999999997</v>
      </c>
      <c r="H652">
        <v>31.712</v>
      </c>
      <c r="I652">
        <v>30.856999999999999</v>
      </c>
      <c r="J652">
        <v>30.138999999999999</v>
      </c>
      <c r="K652">
        <v>29.466999999999999</v>
      </c>
      <c r="L652">
        <v>33.438000000000002</v>
      </c>
      <c r="M652">
        <v>32.015000000000001</v>
      </c>
      <c r="N652">
        <v>30.234999999999999</v>
      </c>
      <c r="O652" s="1">
        <v>29.512</v>
      </c>
      <c r="P652" s="1">
        <v>29.202000000000002</v>
      </c>
      <c r="Q652">
        <f t="shared" si="16"/>
        <v>31.168909090909093</v>
      </c>
    </row>
    <row r="653" spans="1:17" x14ac:dyDescent="0.35">
      <c r="A653" t="s">
        <v>177</v>
      </c>
      <c r="B653" t="s">
        <v>233</v>
      </c>
      <c r="C653" t="s">
        <v>14</v>
      </c>
      <c r="D653" t="s">
        <v>10</v>
      </c>
      <c r="E653" t="s">
        <v>11</v>
      </c>
      <c r="F653">
        <v>6.9489999999999998</v>
      </c>
      <c r="G653">
        <v>6.6040000000000001</v>
      </c>
      <c r="H653">
        <v>6.2389999999999999</v>
      </c>
      <c r="I653">
        <v>5.9969999999999999</v>
      </c>
      <c r="J653">
        <v>5.8179999999999996</v>
      </c>
      <c r="K653">
        <v>5.6440000000000001</v>
      </c>
      <c r="L653">
        <v>6.8339999999999996</v>
      </c>
      <c r="M653">
        <v>6.7880000000000003</v>
      </c>
      <c r="N653">
        <v>5.9059999999999997</v>
      </c>
      <c r="O653" s="1">
        <v>5.6769999999999996</v>
      </c>
      <c r="P653" s="1">
        <v>5.57</v>
      </c>
      <c r="Q653">
        <f t="shared" si="16"/>
        <v>6.1841818181818162</v>
      </c>
    </row>
    <row r="654" spans="1:17" x14ac:dyDescent="0.35">
      <c r="A654" t="s">
        <v>178</v>
      </c>
      <c r="B654" t="s">
        <v>233</v>
      </c>
      <c r="C654" t="s">
        <v>7</v>
      </c>
      <c r="D654" t="s">
        <v>8</v>
      </c>
      <c r="E654" t="s">
        <v>9</v>
      </c>
      <c r="F654">
        <v>12.21</v>
      </c>
      <c r="G654">
        <v>11.632</v>
      </c>
      <c r="H654">
        <v>12.552</v>
      </c>
      <c r="I654">
        <v>12.35</v>
      </c>
      <c r="J654">
        <v>11.609</v>
      </c>
      <c r="K654">
        <v>12.419</v>
      </c>
      <c r="L654">
        <v>11.962999999999999</v>
      </c>
      <c r="M654">
        <v>12.103999999999999</v>
      </c>
      <c r="N654">
        <v>12.516999999999999</v>
      </c>
      <c r="O654" s="1">
        <v>12.569000000000001</v>
      </c>
      <c r="P654" s="1">
        <v>12.555999999999999</v>
      </c>
      <c r="Q654">
        <f t="shared" si="16"/>
        <v>12.225545454545454</v>
      </c>
    </row>
    <row r="655" spans="1:17" x14ac:dyDescent="0.35">
      <c r="A655" t="s">
        <v>178</v>
      </c>
      <c r="B655" t="s">
        <v>233</v>
      </c>
      <c r="C655" t="s">
        <v>7</v>
      </c>
      <c r="D655" t="s">
        <v>10</v>
      </c>
      <c r="E655" t="s">
        <v>11</v>
      </c>
      <c r="F655">
        <v>2.718</v>
      </c>
      <c r="G655">
        <v>2.645</v>
      </c>
      <c r="H655">
        <v>2.7170000000000001</v>
      </c>
      <c r="I655">
        <v>2.581</v>
      </c>
      <c r="J655">
        <v>2.6709999999999998</v>
      </c>
      <c r="K655">
        <v>2.714</v>
      </c>
      <c r="L655">
        <v>2.984</v>
      </c>
      <c r="M655">
        <v>2.9510000000000001</v>
      </c>
      <c r="N655">
        <v>2.6960000000000002</v>
      </c>
      <c r="O655" s="1">
        <v>2.7509999999999999</v>
      </c>
      <c r="P655" s="1">
        <v>2.758</v>
      </c>
      <c r="Q655">
        <f t="shared" si="16"/>
        <v>2.7441818181818185</v>
      </c>
    </row>
    <row r="656" spans="1:17" x14ac:dyDescent="0.35">
      <c r="A656" t="s">
        <v>178</v>
      </c>
      <c r="B656" t="s">
        <v>233</v>
      </c>
      <c r="C656" t="s">
        <v>14</v>
      </c>
      <c r="D656" t="s">
        <v>8</v>
      </c>
      <c r="E656" t="s">
        <v>9</v>
      </c>
      <c r="F656">
        <v>13.002000000000001</v>
      </c>
      <c r="G656">
        <v>12.32</v>
      </c>
      <c r="H656">
        <v>11.657</v>
      </c>
      <c r="I656">
        <v>11.48</v>
      </c>
      <c r="J656">
        <v>11.221</v>
      </c>
      <c r="K656">
        <v>11.465999999999999</v>
      </c>
      <c r="L656">
        <v>11.236000000000001</v>
      </c>
      <c r="M656">
        <v>11.202</v>
      </c>
      <c r="N656">
        <v>11.462</v>
      </c>
      <c r="O656" s="1">
        <v>11.474</v>
      </c>
      <c r="P656" s="1">
        <v>11.458</v>
      </c>
      <c r="Q656">
        <f t="shared" si="16"/>
        <v>11.634363636363638</v>
      </c>
    </row>
    <row r="657" spans="1:17" x14ac:dyDescent="0.35">
      <c r="A657" t="s">
        <v>178</v>
      </c>
      <c r="B657" t="s">
        <v>233</v>
      </c>
      <c r="C657" t="s">
        <v>14</v>
      </c>
      <c r="D657" t="s">
        <v>10</v>
      </c>
      <c r="E657" t="s">
        <v>11</v>
      </c>
      <c r="F657">
        <v>3.5840000000000001</v>
      </c>
      <c r="G657">
        <v>3.38</v>
      </c>
      <c r="H657">
        <v>3.5470000000000002</v>
      </c>
      <c r="I657">
        <v>3.3740000000000001</v>
      </c>
      <c r="J657">
        <v>3.2690000000000001</v>
      </c>
      <c r="K657">
        <v>3.1819999999999999</v>
      </c>
      <c r="L657">
        <v>3.2829999999999999</v>
      </c>
      <c r="M657">
        <v>3.298</v>
      </c>
      <c r="N657">
        <v>3.1339999999999999</v>
      </c>
      <c r="O657" s="1">
        <v>3.1970000000000001</v>
      </c>
      <c r="P657" s="1">
        <v>3.1909999999999998</v>
      </c>
      <c r="Q657">
        <f t="shared" si="16"/>
        <v>3.3126363636363645</v>
      </c>
    </row>
    <row r="658" spans="1:17" x14ac:dyDescent="0.35">
      <c r="A658" t="s">
        <v>179</v>
      </c>
      <c r="B658" t="s">
        <v>233</v>
      </c>
      <c r="C658" t="s">
        <v>7</v>
      </c>
      <c r="D658" t="s">
        <v>8</v>
      </c>
      <c r="E658" t="s">
        <v>9</v>
      </c>
      <c r="F658">
        <v>15.726000000000001</v>
      </c>
      <c r="G658">
        <v>14.368</v>
      </c>
      <c r="H658">
        <v>12.581</v>
      </c>
      <c r="I658">
        <v>12.541</v>
      </c>
      <c r="J658">
        <v>12.596</v>
      </c>
      <c r="K658">
        <v>12.086</v>
      </c>
      <c r="L658">
        <v>14.086</v>
      </c>
      <c r="M658">
        <v>14.754</v>
      </c>
      <c r="N658">
        <v>13.805</v>
      </c>
      <c r="O658" s="1">
        <v>13.523</v>
      </c>
      <c r="P658" s="1">
        <v>13.574999999999999</v>
      </c>
      <c r="Q658">
        <f t="shared" si="16"/>
        <v>13.603727272727271</v>
      </c>
    </row>
    <row r="659" spans="1:17" x14ac:dyDescent="0.35">
      <c r="A659" t="s">
        <v>179</v>
      </c>
      <c r="B659" t="s">
        <v>233</v>
      </c>
      <c r="C659" t="s">
        <v>7</v>
      </c>
      <c r="D659" t="s">
        <v>10</v>
      </c>
      <c r="E659" t="s">
        <v>11</v>
      </c>
      <c r="F659">
        <v>4.2619999999999996</v>
      </c>
      <c r="G659">
        <v>3.867</v>
      </c>
      <c r="H659">
        <v>3.5590000000000002</v>
      </c>
      <c r="I659">
        <v>3.605</v>
      </c>
      <c r="J659">
        <v>3.62</v>
      </c>
      <c r="K659">
        <v>3.782</v>
      </c>
      <c r="L659">
        <v>3.62</v>
      </c>
      <c r="M659">
        <v>3.778</v>
      </c>
      <c r="N659">
        <v>3.6880000000000002</v>
      </c>
      <c r="O659" s="1">
        <v>3.6680000000000001</v>
      </c>
      <c r="P659" s="1">
        <v>3.762</v>
      </c>
      <c r="Q659">
        <f t="shared" si="16"/>
        <v>3.7464545454545455</v>
      </c>
    </row>
    <row r="660" spans="1:17" x14ac:dyDescent="0.35">
      <c r="A660" t="s">
        <v>179</v>
      </c>
      <c r="B660" t="s">
        <v>233</v>
      </c>
      <c r="C660" t="s">
        <v>14</v>
      </c>
      <c r="D660" t="s">
        <v>8</v>
      </c>
      <c r="E660" t="s">
        <v>9</v>
      </c>
      <c r="F660">
        <v>22.175000000000001</v>
      </c>
      <c r="G660">
        <v>20.274999999999999</v>
      </c>
      <c r="H660">
        <v>18.370999999999999</v>
      </c>
      <c r="I660">
        <v>17.588999999999999</v>
      </c>
      <c r="J660">
        <v>17.550999999999998</v>
      </c>
      <c r="K660">
        <v>17.646000000000001</v>
      </c>
      <c r="L660">
        <v>19.856000000000002</v>
      </c>
      <c r="M660">
        <v>20.725000000000001</v>
      </c>
      <c r="N660">
        <v>19.065999999999999</v>
      </c>
      <c r="O660" s="1">
        <v>18.898</v>
      </c>
      <c r="P660" s="1">
        <v>19.187000000000001</v>
      </c>
      <c r="Q660">
        <f t="shared" si="16"/>
        <v>19.212636363636364</v>
      </c>
    </row>
    <row r="661" spans="1:17" x14ac:dyDescent="0.35">
      <c r="A661" t="s">
        <v>179</v>
      </c>
      <c r="B661" t="s">
        <v>233</v>
      </c>
      <c r="C661" t="s">
        <v>14</v>
      </c>
      <c r="D661" t="s">
        <v>10</v>
      </c>
      <c r="E661" t="s">
        <v>11</v>
      </c>
      <c r="F661">
        <v>6.0119999999999996</v>
      </c>
      <c r="G661">
        <v>5.7549999999999999</v>
      </c>
      <c r="H661">
        <v>5.4749999999999996</v>
      </c>
      <c r="I661">
        <v>5.6820000000000004</v>
      </c>
      <c r="J661">
        <v>5.7169999999999996</v>
      </c>
      <c r="K661">
        <v>5.7290000000000001</v>
      </c>
      <c r="L661">
        <v>5.9480000000000004</v>
      </c>
      <c r="M661">
        <v>6.016</v>
      </c>
      <c r="N661">
        <v>5.78</v>
      </c>
      <c r="O661" s="1">
        <v>5.6909999999999998</v>
      </c>
      <c r="P661" s="1">
        <v>5.7789999999999999</v>
      </c>
      <c r="Q661">
        <f t="shared" si="16"/>
        <v>5.7803636363636368</v>
      </c>
    </row>
    <row r="662" spans="1:17" x14ac:dyDescent="0.35">
      <c r="A662" t="s">
        <v>180</v>
      </c>
      <c r="B662" t="s">
        <v>230</v>
      </c>
      <c r="C662" t="s">
        <v>7</v>
      </c>
      <c r="D662" t="s">
        <v>8</v>
      </c>
      <c r="E662" t="s">
        <v>9</v>
      </c>
      <c r="F662">
        <v>4.431</v>
      </c>
      <c r="G662">
        <v>4.3639999999999999</v>
      </c>
      <c r="H662">
        <v>4.3650000000000002</v>
      </c>
      <c r="I662">
        <v>4.3529999999999998</v>
      </c>
      <c r="J662">
        <v>4.3579999999999997</v>
      </c>
      <c r="K662">
        <v>4.3620000000000001</v>
      </c>
      <c r="L662">
        <v>4.9059999999999997</v>
      </c>
      <c r="M662">
        <v>4.8680000000000003</v>
      </c>
      <c r="N662">
        <v>4.4400000000000004</v>
      </c>
      <c r="O662" s="1">
        <v>4.4349999999999996</v>
      </c>
      <c r="P662" s="1">
        <v>4.4320000000000004</v>
      </c>
      <c r="Q662">
        <f t="shared" si="16"/>
        <v>4.483090909090909</v>
      </c>
    </row>
    <row r="663" spans="1:17" x14ac:dyDescent="0.35">
      <c r="A663" t="s">
        <v>180</v>
      </c>
      <c r="B663" t="s">
        <v>230</v>
      </c>
      <c r="C663" t="s">
        <v>7</v>
      </c>
      <c r="D663" t="s">
        <v>10</v>
      </c>
      <c r="E663" t="s">
        <v>11</v>
      </c>
      <c r="F663">
        <v>1.9219999999999999</v>
      </c>
      <c r="G663">
        <v>2.044</v>
      </c>
      <c r="H663">
        <v>2.2240000000000002</v>
      </c>
      <c r="I663">
        <v>2.4060000000000001</v>
      </c>
      <c r="J663">
        <v>2.6240000000000001</v>
      </c>
      <c r="K663">
        <v>2.8660000000000001</v>
      </c>
      <c r="L663">
        <v>3.2389999999999999</v>
      </c>
      <c r="M663">
        <v>3.4060000000000001</v>
      </c>
      <c r="N663">
        <v>3.1960000000000002</v>
      </c>
      <c r="O663" s="1">
        <v>3.1059999999999999</v>
      </c>
      <c r="P663" s="1">
        <v>3.0569999999999999</v>
      </c>
      <c r="Q663">
        <f t="shared" si="16"/>
        <v>2.7354545454545454</v>
      </c>
    </row>
    <row r="664" spans="1:17" x14ac:dyDescent="0.35">
      <c r="A664" t="s">
        <v>180</v>
      </c>
      <c r="B664" t="s">
        <v>230</v>
      </c>
      <c r="C664" t="s">
        <v>14</v>
      </c>
      <c r="D664" t="s">
        <v>8</v>
      </c>
      <c r="E664" t="s">
        <v>9</v>
      </c>
      <c r="F664">
        <v>3.0529999999999999</v>
      </c>
      <c r="G664">
        <v>2.911</v>
      </c>
      <c r="H664">
        <v>2.827</v>
      </c>
      <c r="I664">
        <v>2.7450000000000001</v>
      </c>
      <c r="J664">
        <v>2.69</v>
      </c>
      <c r="K664">
        <v>2.6419999999999999</v>
      </c>
      <c r="L664">
        <v>2.823</v>
      </c>
      <c r="M664">
        <v>2.851</v>
      </c>
      <c r="N664">
        <v>2.6219999999999999</v>
      </c>
      <c r="O664" s="1">
        <v>2.625</v>
      </c>
      <c r="P664" s="1">
        <v>2.6309999999999998</v>
      </c>
      <c r="Q664">
        <f t="shared" si="16"/>
        <v>2.7654545454545456</v>
      </c>
    </row>
    <row r="665" spans="1:17" x14ac:dyDescent="0.35">
      <c r="A665" t="s">
        <v>180</v>
      </c>
      <c r="B665" t="s">
        <v>230</v>
      </c>
      <c r="C665" t="s">
        <v>14</v>
      </c>
      <c r="D665" t="s">
        <v>10</v>
      </c>
      <c r="E665" t="s">
        <v>11</v>
      </c>
      <c r="F665">
        <v>0.98099999999999998</v>
      </c>
      <c r="G665">
        <v>0.98699999999999999</v>
      </c>
      <c r="H665">
        <v>1.0269999999999999</v>
      </c>
      <c r="I665">
        <v>1.071</v>
      </c>
      <c r="J665">
        <v>1.1379999999999999</v>
      </c>
      <c r="K665">
        <v>1.22</v>
      </c>
      <c r="L665">
        <v>1.51</v>
      </c>
      <c r="M665">
        <v>1.5780000000000001</v>
      </c>
      <c r="N665">
        <v>1.3320000000000001</v>
      </c>
      <c r="O665" s="1">
        <v>1.284</v>
      </c>
      <c r="P665" s="1">
        <v>1.254</v>
      </c>
      <c r="Q665">
        <f t="shared" si="16"/>
        <v>1.2165454545454546</v>
      </c>
    </row>
    <row r="666" spans="1:17" x14ac:dyDescent="0.35">
      <c r="A666" t="s">
        <v>181</v>
      </c>
      <c r="B666" t="s">
        <v>233</v>
      </c>
      <c r="C666" t="s">
        <v>7</v>
      </c>
      <c r="D666" t="s">
        <v>8</v>
      </c>
      <c r="E666" t="s">
        <v>9</v>
      </c>
      <c r="F666">
        <v>3.9260000000000002</v>
      </c>
      <c r="G666">
        <v>4.016</v>
      </c>
      <c r="H666">
        <v>4.8220000000000001</v>
      </c>
      <c r="I666">
        <v>5.5979999999999999</v>
      </c>
      <c r="J666">
        <v>4.7640000000000002</v>
      </c>
      <c r="K666">
        <v>5.6509999999999998</v>
      </c>
      <c r="L666">
        <v>6.15</v>
      </c>
      <c r="M666">
        <v>7.6239999999999997</v>
      </c>
      <c r="N666">
        <v>7.5650000000000004</v>
      </c>
      <c r="O666" s="1">
        <v>7.6379999999999999</v>
      </c>
      <c r="P666" s="1">
        <v>7.2190000000000003</v>
      </c>
      <c r="Q666">
        <f t="shared" si="16"/>
        <v>5.9066363636363635</v>
      </c>
    </row>
    <row r="667" spans="1:17" x14ac:dyDescent="0.35">
      <c r="A667" t="s">
        <v>181</v>
      </c>
      <c r="B667" t="s">
        <v>233</v>
      </c>
      <c r="C667" t="s">
        <v>7</v>
      </c>
      <c r="D667" t="s">
        <v>10</v>
      </c>
      <c r="E667" t="s">
        <v>11</v>
      </c>
      <c r="F667">
        <v>0.216</v>
      </c>
      <c r="G667">
        <v>0.26900000000000002</v>
      </c>
      <c r="H667">
        <v>0.30499999999999999</v>
      </c>
      <c r="I667">
        <v>0.38800000000000001</v>
      </c>
      <c r="J667">
        <v>0.372</v>
      </c>
      <c r="K667">
        <v>0.29299999999999998</v>
      </c>
      <c r="L667">
        <v>0.65100000000000002</v>
      </c>
      <c r="M667">
        <v>0.72199999999999998</v>
      </c>
      <c r="N667">
        <v>0.54400000000000004</v>
      </c>
      <c r="O667" s="1">
        <v>0.495</v>
      </c>
      <c r="P667" s="1">
        <v>0.42499999999999999</v>
      </c>
      <c r="Q667">
        <f t="shared" si="16"/>
        <v>0.42545454545454542</v>
      </c>
    </row>
    <row r="668" spans="1:17" x14ac:dyDescent="0.35">
      <c r="A668" t="s">
        <v>181</v>
      </c>
      <c r="B668" t="s">
        <v>233</v>
      </c>
      <c r="C668" t="s">
        <v>14</v>
      </c>
      <c r="D668" t="s">
        <v>8</v>
      </c>
      <c r="E668" t="s">
        <v>9</v>
      </c>
      <c r="F668">
        <v>2.64</v>
      </c>
      <c r="G668">
        <v>2.5739999999999998</v>
      </c>
      <c r="H668">
        <v>3.1030000000000002</v>
      </c>
      <c r="I668">
        <v>3.7170000000000001</v>
      </c>
      <c r="J668">
        <v>3.7269999999999999</v>
      </c>
      <c r="K668">
        <v>3.4660000000000002</v>
      </c>
      <c r="L668">
        <v>4.7439999999999998</v>
      </c>
      <c r="M668">
        <v>4.851</v>
      </c>
      <c r="N668">
        <v>3.8969999999999998</v>
      </c>
      <c r="O668" s="1">
        <v>4.0709999999999997</v>
      </c>
      <c r="P668" s="1">
        <v>3.9390000000000001</v>
      </c>
      <c r="Q668">
        <f t="shared" si="16"/>
        <v>3.7026363636363637</v>
      </c>
    </row>
    <row r="669" spans="1:17" x14ac:dyDescent="0.35">
      <c r="A669" t="s">
        <v>181</v>
      </c>
      <c r="B669" t="s">
        <v>233</v>
      </c>
      <c r="C669" t="s">
        <v>14</v>
      </c>
      <c r="D669" t="s">
        <v>10</v>
      </c>
      <c r="E669" t="s">
        <v>11</v>
      </c>
      <c r="F669">
        <v>0.31900000000000001</v>
      </c>
      <c r="G669">
        <v>0.33400000000000002</v>
      </c>
      <c r="H669">
        <v>0.36499999999999999</v>
      </c>
      <c r="I669">
        <v>0.46600000000000003</v>
      </c>
      <c r="J669">
        <v>0.43</v>
      </c>
      <c r="K669">
        <v>0.38700000000000001</v>
      </c>
      <c r="L669">
        <v>0.70299999999999996</v>
      </c>
      <c r="M669">
        <v>0.79300000000000004</v>
      </c>
      <c r="N669">
        <v>0.53300000000000003</v>
      </c>
      <c r="O669" s="1">
        <v>0.45800000000000002</v>
      </c>
      <c r="P669" s="1">
        <v>0.41199999999999998</v>
      </c>
      <c r="Q669">
        <f t="shared" si="16"/>
        <v>0.47272727272727272</v>
      </c>
    </row>
    <row r="670" spans="1:17" x14ac:dyDescent="0.35">
      <c r="A670" t="s">
        <v>182</v>
      </c>
      <c r="B670" t="s">
        <v>233</v>
      </c>
      <c r="C670" t="s">
        <v>7</v>
      </c>
      <c r="D670" t="s">
        <v>8</v>
      </c>
      <c r="E670" t="s">
        <v>9</v>
      </c>
      <c r="F670">
        <v>15.239000000000001</v>
      </c>
      <c r="G670">
        <v>15.632</v>
      </c>
      <c r="H670">
        <v>15.952</v>
      </c>
      <c r="I670">
        <v>14.023</v>
      </c>
      <c r="J670">
        <v>12.101000000000001</v>
      </c>
      <c r="K670">
        <v>10.183999999999999</v>
      </c>
      <c r="L670">
        <v>9.1289999999999996</v>
      </c>
      <c r="M670">
        <v>6.9770000000000003</v>
      </c>
      <c r="N670">
        <v>5.7960000000000003</v>
      </c>
      <c r="O670" s="1">
        <v>5.8129999999999997</v>
      </c>
      <c r="P670" s="1">
        <v>5.8250000000000002</v>
      </c>
      <c r="Q670">
        <f t="shared" si="16"/>
        <v>10.606454545454547</v>
      </c>
    </row>
    <row r="671" spans="1:17" x14ac:dyDescent="0.35">
      <c r="A671" t="s">
        <v>182</v>
      </c>
      <c r="B671" t="s">
        <v>233</v>
      </c>
      <c r="C671" t="s">
        <v>7</v>
      </c>
      <c r="D671" t="s">
        <v>10</v>
      </c>
      <c r="E671" t="s">
        <v>11</v>
      </c>
      <c r="F671">
        <v>3.0459999999999998</v>
      </c>
      <c r="G671">
        <v>3.4129999999999998</v>
      </c>
      <c r="H671">
        <v>3.7869999999999999</v>
      </c>
      <c r="I671">
        <v>3.3919999999999999</v>
      </c>
      <c r="J671">
        <v>2.9830000000000001</v>
      </c>
      <c r="K671">
        <v>2.5169999999999999</v>
      </c>
      <c r="L671">
        <v>2.1819999999999999</v>
      </c>
      <c r="M671">
        <v>1.9550000000000001</v>
      </c>
      <c r="N671">
        <v>1.427</v>
      </c>
      <c r="O671" s="1">
        <v>1.4690000000000001</v>
      </c>
      <c r="P671" s="1">
        <v>1.49</v>
      </c>
      <c r="Q671">
        <f t="shared" si="16"/>
        <v>2.5146363636363636</v>
      </c>
    </row>
    <row r="672" spans="1:17" x14ac:dyDescent="0.35">
      <c r="A672" t="s">
        <v>182</v>
      </c>
      <c r="B672" t="s">
        <v>233</v>
      </c>
      <c r="C672" t="s">
        <v>14</v>
      </c>
      <c r="D672" t="s">
        <v>8</v>
      </c>
      <c r="E672" t="s">
        <v>9</v>
      </c>
      <c r="F672">
        <v>9.2270000000000003</v>
      </c>
      <c r="G672">
        <v>9.9689999999999994</v>
      </c>
      <c r="H672">
        <v>10.711</v>
      </c>
      <c r="I672">
        <v>9.09</v>
      </c>
      <c r="J672">
        <v>7.484</v>
      </c>
      <c r="K672">
        <v>5.8449999999999998</v>
      </c>
      <c r="L672">
        <v>4.6609999999999996</v>
      </c>
      <c r="M672">
        <v>2.9929999999999999</v>
      </c>
      <c r="N672">
        <v>2.4809999999999999</v>
      </c>
      <c r="O672" s="1">
        <v>2.62</v>
      </c>
      <c r="P672" s="1">
        <v>2.71</v>
      </c>
      <c r="Q672">
        <f t="shared" si="16"/>
        <v>6.1628181818181815</v>
      </c>
    </row>
    <row r="673" spans="1:17" x14ac:dyDescent="0.35">
      <c r="A673" t="s">
        <v>182</v>
      </c>
      <c r="B673" t="s">
        <v>233</v>
      </c>
      <c r="C673" t="s">
        <v>14</v>
      </c>
      <c r="D673" t="s">
        <v>10</v>
      </c>
      <c r="E673" t="s">
        <v>11</v>
      </c>
      <c r="F673">
        <v>1.607</v>
      </c>
      <c r="G673">
        <v>1.534</v>
      </c>
      <c r="H673">
        <v>1.4450000000000001</v>
      </c>
      <c r="I673">
        <v>1.4390000000000001</v>
      </c>
      <c r="J673">
        <v>1.427</v>
      </c>
      <c r="K673">
        <v>1.3720000000000001</v>
      </c>
      <c r="L673">
        <v>1.5169999999999999</v>
      </c>
      <c r="M673">
        <v>1.5620000000000001</v>
      </c>
      <c r="N673">
        <v>1.115</v>
      </c>
      <c r="O673" s="1">
        <v>1.0669999999999999</v>
      </c>
      <c r="P673" s="1">
        <v>1.0249999999999999</v>
      </c>
      <c r="Q673">
        <f t="shared" si="16"/>
        <v>1.3736363636363635</v>
      </c>
    </row>
    <row r="674" spans="1:17" x14ac:dyDescent="0.35">
      <c r="A674" t="s">
        <v>183</v>
      </c>
      <c r="B674" t="s">
        <v>230</v>
      </c>
      <c r="C674" t="s">
        <v>7</v>
      </c>
      <c r="D674" t="s">
        <v>8</v>
      </c>
      <c r="E674" t="s">
        <v>9</v>
      </c>
      <c r="F674">
        <v>3.9950000000000001</v>
      </c>
      <c r="G674">
        <v>4.5540000000000003</v>
      </c>
      <c r="H674">
        <v>5.742</v>
      </c>
      <c r="I674">
        <v>7.0019999999999998</v>
      </c>
      <c r="J674">
        <v>7.06</v>
      </c>
      <c r="K674">
        <v>7.1059999999999999</v>
      </c>
      <c r="L674">
        <v>8.1310000000000002</v>
      </c>
      <c r="M674">
        <v>8.0470000000000006</v>
      </c>
      <c r="N674">
        <v>7.2480000000000002</v>
      </c>
      <c r="O674" s="1">
        <v>7.0010000000000003</v>
      </c>
      <c r="P674" s="1">
        <v>6.9169999999999998</v>
      </c>
      <c r="Q674">
        <f t="shared" si="16"/>
        <v>6.6184545454545454</v>
      </c>
    </row>
    <row r="675" spans="1:17" x14ac:dyDescent="0.35">
      <c r="A675" t="s">
        <v>183</v>
      </c>
      <c r="B675" t="s">
        <v>230</v>
      </c>
      <c r="C675" t="s">
        <v>7</v>
      </c>
      <c r="D675" t="s">
        <v>10</v>
      </c>
      <c r="E675" t="s">
        <v>11</v>
      </c>
      <c r="F675">
        <v>1.1870000000000001</v>
      </c>
      <c r="G675">
        <v>1.1020000000000001</v>
      </c>
      <c r="H675">
        <v>1.514</v>
      </c>
      <c r="I675">
        <v>1.94</v>
      </c>
      <c r="J675">
        <v>1.96</v>
      </c>
      <c r="K675">
        <v>1.974</v>
      </c>
      <c r="L675">
        <v>2.0150000000000001</v>
      </c>
      <c r="M675">
        <v>2.3029999999999999</v>
      </c>
      <c r="N675">
        <v>2.0350000000000001</v>
      </c>
      <c r="O675" s="1">
        <v>1.9690000000000001</v>
      </c>
      <c r="P675" s="1">
        <v>1.94</v>
      </c>
      <c r="Q675">
        <f t="shared" si="16"/>
        <v>1.812636363636364</v>
      </c>
    </row>
    <row r="676" spans="1:17" x14ac:dyDescent="0.35">
      <c r="A676" t="s">
        <v>183</v>
      </c>
      <c r="B676" t="s">
        <v>230</v>
      </c>
      <c r="C676" t="s">
        <v>14</v>
      </c>
      <c r="D676" t="s">
        <v>8</v>
      </c>
      <c r="E676" t="s">
        <v>9</v>
      </c>
      <c r="F676">
        <v>3.944</v>
      </c>
      <c r="G676">
        <v>3.968</v>
      </c>
      <c r="H676">
        <v>8.0380000000000003</v>
      </c>
      <c r="I676">
        <v>12.032999999999999</v>
      </c>
      <c r="J676">
        <v>12.131</v>
      </c>
      <c r="K676">
        <v>12.208</v>
      </c>
      <c r="L676">
        <v>13.545</v>
      </c>
      <c r="M676">
        <v>13.42</v>
      </c>
      <c r="N676">
        <v>12.356</v>
      </c>
      <c r="O676" s="1">
        <v>11.942</v>
      </c>
      <c r="P676" s="1">
        <v>11.83</v>
      </c>
      <c r="Q676">
        <f t="shared" si="16"/>
        <v>10.492272727272725</v>
      </c>
    </row>
    <row r="677" spans="1:17" x14ac:dyDescent="0.35">
      <c r="A677" t="s">
        <v>183</v>
      </c>
      <c r="B677" t="s">
        <v>230</v>
      </c>
      <c r="C677" t="s">
        <v>14</v>
      </c>
      <c r="D677" t="s">
        <v>10</v>
      </c>
      <c r="E677" t="s">
        <v>11</v>
      </c>
      <c r="F677">
        <v>2.367</v>
      </c>
      <c r="G677">
        <v>2.4900000000000002</v>
      </c>
      <c r="H677">
        <v>3.0179999999999998</v>
      </c>
      <c r="I677">
        <v>3.6139999999999999</v>
      </c>
      <c r="J677">
        <v>3.6539999999999999</v>
      </c>
      <c r="K677">
        <v>3.6789999999999998</v>
      </c>
      <c r="L677">
        <v>4.1859999999999999</v>
      </c>
      <c r="M677">
        <v>4.4800000000000004</v>
      </c>
      <c r="N677">
        <v>3.7669999999999999</v>
      </c>
      <c r="O677" s="1">
        <v>3.65</v>
      </c>
      <c r="P677" s="1">
        <v>3.597</v>
      </c>
      <c r="Q677">
        <f t="shared" si="16"/>
        <v>3.5001818181818183</v>
      </c>
    </row>
    <row r="678" spans="1:17" x14ac:dyDescent="0.35">
      <c r="A678" t="s">
        <v>184</v>
      </c>
      <c r="B678" t="s">
        <v>244</v>
      </c>
      <c r="C678" t="s">
        <v>7</v>
      </c>
      <c r="D678" t="s">
        <v>8</v>
      </c>
      <c r="E678" t="s">
        <v>9</v>
      </c>
      <c r="F678">
        <v>9.8409999999999993</v>
      </c>
      <c r="G678">
        <v>10.420999999999999</v>
      </c>
      <c r="H678">
        <v>10.721</v>
      </c>
      <c r="I678">
        <v>11.222</v>
      </c>
      <c r="J678">
        <v>11.827</v>
      </c>
      <c r="K678">
        <v>10.884</v>
      </c>
      <c r="L678">
        <v>14.102</v>
      </c>
      <c r="M678">
        <v>9.7240000000000002</v>
      </c>
      <c r="N678">
        <v>10.958</v>
      </c>
      <c r="O678" s="1">
        <v>11.016</v>
      </c>
      <c r="P678" s="1">
        <v>10.984999999999999</v>
      </c>
      <c r="Q678">
        <f t="shared" si="16"/>
        <v>11.063727272727274</v>
      </c>
    </row>
    <row r="679" spans="1:17" x14ac:dyDescent="0.35">
      <c r="A679" t="s">
        <v>184</v>
      </c>
      <c r="B679" t="s">
        <v>244</v>
      </c>
      <c r="C679" t="s">
        <v>7</v>
      </c>
      <c r="D679" t="s">
        <v>10</v>
      </c>
      <c r="E679" t="s">
        <v>11</v>
      </c>
      <c r="F679">
        <v>1.4239999999999999</v>
      </c>
      <c r="G679">
        <v>1.506</v>
      </c>
      <c r="H679">
        <v>1.51</v>
      </c>
      <c r="I679">
        <v>1.575</v>
      </c>
      <c r="J679">
        <v>1.67</v>
      </c>
      <c r="K679">
        <v>1.53</v>
      </c>
      <c r="L679">
        <v>1.9810000000000001</v>
      </c>
      <c r="M679">
        <v>1.357</v>
      </c>
      <c r="N679">
        <v>1.782</v>
      </c>
      <c r="O679" s="1">
        <v>1.7190000000000001</v>
      </c>
      <c r="P679" s="1">
        <v>1.675</v>
      </c>
      <c r="Q679">
        <f t="shared" si="16"/>
        <v>1.6117272727272727</v>
      </c>
    </row>
    <row r="680" spans="1:17" x14ac:dyDescent="0.35">
      <c r="A680" t="s">
        <v>184</v>
      </c>
      <c r="B680" t="s">
        <v>244</v>
      </c>
      <c r="C680" t="s">
        <v>14</v>
      </c>
      <c r="D680" t="s">
        <v>8</v>
      </c>
      <c r="E680" t="s">
        <v>9</v>
      </c>
      <c r="F680">
        <v>2.8809999999999998</v>
      </c>
      <c r="G680">
        <v>3.0430000000000001</v>
      </c>
      <c r="H680">
        <v>3.133</v>
      </c>
      <c r="I680">
        <v>3.2789999999999999</v>
      </c>
      <c r="J680">
        <v>3.452</v>
      </c>
      <c r="K680">
        <v>3.577</v>
      </c>
      <c r="L680">
        <v>3.9889999999999999</v>
      </c>
      <c r="M680">
        <v>4.226</v>
      </c>
      <c r="N680">
        <v>4.5810000000000004</v>
      </c>
      <c r="O680" s="1">
        <v>4.3650000000000002</v>
      </c>
      <c r="P680" s="1">
        <v>4.1719999999999997</v>
      </c>
      <c r="Q680">
        <f t="shared" si="16"/>
        <v>3.6998181818181819</v>
      </c>
    </row>
    <row r="681" spans="1:17" x14ac:dyDescent="0.35">
      <c r="A681" t="s">
        <v>184</v>
      </c>
      <c r="B681" t="s">
        <v>244</v>
      </c>
      <c r="C681" t="s">
        <v>14</v>
      </c>
      <c r="D681" t="s">
        <v>10</v>
      </c>
      <c r="E681" t="s">
        <v>11</v>
      </c>
      <c r="F681">
        <v>1.0960000000000001</v>
      </c>
      <c r="G681">
        <v>1.1559999999999999</v>
      </c>
      <c r="H681">
        <v>1.1619999999999999</v>
      </c>
      <c r="I681">
        <v>1.212</v>
      </c>
      <c r="J681">
        <v>1.284</v>
      </c>
      <c r="K681">
        <v>1.2390000000000001</v>
      </c>
      <c r="L681">
        <v>1.66</v>
      </c>
      <c r="M681">
        <v>1.3280000000000001</v>
      </c>
      <c r="N681">
        <v>1.456</v>
      </c>
      <c r="O681" s="1">
        <v>1.3959999999999999</v>
      </c>
      <c r="P681" s="1">
        <v>1.3580000000000001</v>
      </c>
      <c r="Q681">
        <f t="shared" si="16"/>
        <v>1.304272727272727</v>
      </c>
    </row>
    <row r="682" spans="1:17" x14ac:dyDescent="0.35">
      <c r="A682" t="s">
        <v>185</v>
      </c>
      <c r="B682" t="s">
        <v>240</v>
      </c>
      <c r="C682" t="s">
        <v>7</v>
      </c>
      <c r="D682" t="s">
        <v>8</v>
      </c>
      <c r="E682" t="s">
        <v>9</v>
      </c>
      <c r="F682">
        <v>7.7030000000000003</v>
      </c>
      <c r="G682">
        <v>6.7539999999999996</v>
      </c>
      <c r="H682">
        <v>8.3130000000000006</v>
      </c>
      <c r="I682">
        <v>9.2919999999999998</v>
      </c>
      <c r="J682">
        <v>10.154999999999999</v>
      </c>
      <c r="K682">
        <v>10.917999999999999</v>
      </c>
      <c r="L682">
        <v>15.587999999999999</v>
      </c>
      <c r="M682">
        <v>14.218</v>
      </c>
      <c r="N682">
        <v>13.363</v>
      </c>
      <c r="O682" s="1">
        <v>12.647</v>
      </c>
      <c r="P682" s="1">
        <v>12.207000000000001</v>
      </c>
      <c r="Q682">
        <f t="shared" ref="Q682:Q723" si="17">AVERAGE(F682:P682)</f>
        <v>11.014363636363639</v>
      </c>
    </row>
    <row r="683" spans="1:17" x14ac:dyDescent="0.35">
      <c r="A683" t="s">
        <v>185</v>
      </c>
      <c r="B683" t="s">
        <v>240</v>
      </c>
      <c r="C683" t="s">
        <v>7</v>
      </c>
      <c r="D683" t="s">
        <v>10</v>
      </c>
      <c r="E683" t="s">
        <v>11</v>
      </c>
      <c r="F683">
        <v>2.2530000000000001</v>
      </c>
      <c r="G683">
        <v>2.419</v>
      </c>
      <c r="H683">
        <v>2.488</v>
      </c>
      <c r="I683">
        <v>2.8149999999999999</v>
      </c>
      <c r="J683">
        <v>3.073</v>
      </c>
      <c r="K683">
        <v>3.262</v>
      </c>
      <c r="L683">
        <v>3.7290000000000001</v>
      </c>
      <c r="M683">
        <v>4.2140000000000004</v>
      </c>
      <c r="N683">
        <v>3.5960000000000001</v>
      </c>
      <c r="O683" s="1">
        <v>3.3479999999999999</v>
      </c>
      <c r="P683" s="1">
        <v>3.1629999999999998</v>
      </c>
      <c r="Q683">
        <f t="shared" si="17"/>
        <v>3.1236363636363635</v>
      </c>
    </row>
    <row r="684" spans="1:17" x14ac:dyDescent="0.35">
      <c r="A684" t="s">
        <v>185</v>
      </c>
      <c r="B684" t="s">
        <v>240</v>
      </c>
      <c r="C684" t="s">
        <v>14</v>
      </c>
      <c r="D684" t="s">
        <v>8</v>
      </c>
      <c r="E684" t="s">
        <v>9</v>
      </c>
      <c r="F684">
        <v>4.5549999999999997</v>
      </c>
      <c r="G684">
        <v>5.2</v>
      </c>
      <c r="H684">
        <v>8.8650000000000002</v>
      </c>
      <c r="I684">
        <v>8.6489999999999991</v>
      </c>
      <c r="J684">
        <v>8.2629999999999999</v>
      </c>
      <c r="K684">
        <v>7.7939999999999996</v>
      </c>
      <c r="L684">
        <v>9.0500000000000007</v>
      </c>
      <c r="M684">
        <v>11.984</v>
      </c>
      <c r="N684">
        <v>10.673</v>
      </c>
      <c r="O684" s="1">
        <v>9.6820000000000004</v>
      </c>
      <c r="P684" s="1">
        <v>9.0640000000000001</v>
      </c>
      <c r="Q684">
        <f t="shared" si="17"/>
        <v>8.525363636363636</v>
      </c>
    </row>
    <row r="685" spans="1:17" x14ac:dyDescent="0.35">
      <c r="A685" t="s">
        <v>185</v>
      </c>
      <c r="B685" t="s">
        <v>240</v>
      </c>
      <c r="C685" t="s">
        <v>14</v>
      </c>
      <c r="D685" t="s">
        <v>10</v>
      </c>
      <c r="E685" t="s">
        <v>11</v>
      </c>
      <c r="F685">
        <v>1.7789999999999999</v>
      </c>
      <c r="G685">
        <v>1.591</v>
      </c>
      <c r="H685">
        <v>2.4860000000000002</v>
      </c>
      <c r="I685">
        <v>2.5720000000000001</v>
      </c>
      <c r="J685">
        <v>2.573</v>
      </c>
      <c r="K685">
        <v>2.5139999999999998</v>
      </c>
      <c r="L685">
        <v>3.1110000000000002</v>
      </c>
      <c r="M685">
        <v>2.8330000000000002</v>
      </c>
      <c r="N685">
        <v>2.319</v>
      </c>
      <c r="O685" s="1">
        <v>2.153</v>
      </c>
      <c r="P685" s="1">
        <v>2.0310000000000001</v>
      </c>
      <c r="Q685">
        <f t="shared" si="17"/>
        <v>2.3601818181818182</v>
      </c>
    </row>
    <row r="686" spans="1:17" x14ac:dyDescent="0.35">
      <c r="A686" t="s">
        <v>186</v>
      </c>
      <c r="B686" t="s">
        <v>230</v>
      </c>
      <c r="C686" t="s">
        <v>7</v>
      </c>
      <c r="D686" t="s">
        <v>8</v>
      </c>
      <c r="E686" t="s">
        <v>9</v>
      </c>
      <c r="F686">
        <v>39.984999999999999</v>
      </c>
      <c r="G686">
        <v>37.436</v>
      </c>
      <c r="H686">
        <v>38.155000000000001</v>
      </c>
      <c r="I686">
        <v>37.508000000000003</v>
      </c>
      <c r="J686">
        <v>36.642000000000003</v>
      </c>
      <c r="K686">
        <v>39.536999999999999</v>
      </c>
      <c r="L686">
        <v>43.412999999999997</v>
      </c>
      <c r="M686">
        <v>42.125</v>
      </c>
      <c r="N686">
        <v>40.643000000000001</v>
      </c>
      <c r="O686" s="1">
        <v>40.844999999999999</v>
      </c>
      <c r="P686" s="1">
        <v>40.859000000000002</v>
      </c>
      <c r="Q686">
        <f t="shared" si="17"/>
        <v>39.74072727272727</v>
      </c>
    </row>
    <row r="687" spans="1:17" x14ac:dyDescent="0.35">
      <c r="A687" t="s">
        <v>186</v>
      </c>
      <c r="B687" t="s">
        <v>230</v>
      </c>
      <c r="C687" t="s">
        <v>7</v>
      </c>
      <c r="D687" t="s">
        <v>10</v>
      </c>
      <c r="E687" t="s">
        <v>11</v>
      </c>
      <c r="F687">
        <v>17.925000000000001</v>
      </c>
      <c r="G687">
        <v>19.655000000000001</v>
      </c>
      <c r="H687">
        <v>20.792999999999999</v>
      </c>
      <c r="I687">
        <v>20.216000000000001</v>
      </c>
      <c r="J687">
        <v>20.611999999999998</v>
      </c>
      <c r="K687">
        <v>23.173999999999999</v>
      </c>
      <c r="L687">
        <v>24.609000000000002</v>
      </c>
      <c r="M687">
        <v>24.742000000000001</v>
      </c>
      <c r="N687">
        <v>24.396000000000001</v>
      </c>
      <c r="O687" s="1">
        <v>24.335000000000001</v>
      </c>
      <c r="P687" s="1">
        <v>24.254999999999999</v>
      </c>
      <c r="Q687">
        <f t="shared" si="17"/>
        <v>22.246545454545455</v>
      </c>
    </row>
    <row r="688" spans="1:17" x14ac:dyDescent="0.35">
      <c r="A688" t="s">
        <v>186</v>
      </c>
      <c r="B688" t="s">
        <v>230</v>
      </c>
      <c r="C688" t="s">
        <v>14</v>
      </c>
      <c r="D688" t="s">
        <v>8</v>
      </c>
      <c r="E688" t="s">
        <v>9</v>
      </c>
      <c r="F688">
        <v>35.472000000000001</v>
      </c>
      <c r="G688">
        <v>33.957999999999998</v>
      </c>
      <c r="H688">
        <v>33.790999999999997</v>
      </c>
      <c r="I688">
        <v>34.512999999999998</v>
      </c>
      <c r="J688">
        <v>34.991</v>
      </c>
      <c r="K688">
        <v>38.801000000000002</v>
      </c>
      <c r="L688">
        <v>42.567</v>
      </c>
      <c r="M688">
        <v>41.246000000000002</v>
      </c>
      <c r="N688">
        <v>40.543999999999997</v>
      </c>
      <c r="O688" s="1">
        <v>40.279000000000003</v>
      </c>
      <c r="P688" s="1">
        <v>40.158000000000001</v>
      </c>
      <c r="Q688">
        <f t="shared" si="17"/>
        <v>37.847272727272724</v>
      </c>
    </row>
    <row r="689" spans="1:17" x14ac:dyDescent="0.35">
      <c r="A689" t="s">
        <v>186</v>
      </c>
      <c r="B689" t="s">
        <v>230</v>
      </c>
      <c r="C689" t="s">
        <v>14</v>
      </c>
      <c r="D689" t="s">
        <v>10</v>
      </c>
      <c r="E689" t="s">
        <v>11</v>
      </c>
      <c r="F689">
        <v>7.7220000000000004</v>
      </c>
      <c r="G689">
        <v>9.3789999999999996</v>
      </c>
      <c r="H689">
        <v>9.3320000000000007</v>
      </c>
      <c r="I689">
        <v>9.3539999999999992</v>
      </c>
      <c r="J689">
        <v>9.5419999999999998</v>
      </c>
      <c r="K689">
        <v>10.662000000000001</v>
      </c>
      <c r="L689">
        <v>11.962</v>
      </c>
      <c r="M689">
        <v>11.916</v>
      </c>
      <c r="N689">
        <v>11.337</v>
      </c>
      <c r="O689" s="1">
        <v>11.218</v>
      </c>
      <c r="P689" s="1">
        <v>11.108000000000001</v>
      </c>
      <c r="Q689">
        <f t="shared" si="17"/>
        <v>10.321090909090911</v>
      </c>
    </row>
    <row r="690" spans="1:17" x14ac:dyDescent="0.35">
      <c r="A690" t="s">
        <v>187</v>
      </c>
      <c r="B690" t="s">
        <v>233</v>
      </c>
      <c r="C690" t="s">
        <v>7</v>
      </c>
      <c r="D690" t="s">
        <v>8</v>
      </c>
      <c r="E690" t="s">
        <v>9</v>
      </c>
      <c r="F690">
        <v>5.5839999999999996</v>
      </c>
      <c r="G690">
        <v>5.649</v>
      </c>
      <c r="H690">
        <v>5.56</v>
      </c>
      <c r="I690">
        <v>5.52</v>
      </c>
      <c r="J690">
        <v>5.548</v>
      </c>
      <c r="K690">
        <v>5.3550000000000004</v>
      </c>
      <c r="L690">
        <v>6.6230000000000002</v>
      </c>
      <c r="M690">
        <v>6.7649999999999997</v>
      </c>
      <c r="N690">
        <v>5.9390000000000001</v>
      </c>
      <c r="O690" s="1">
        <v>5.8760000000000003</v>
      </c>
      <c r="P690" s="1">
        <v>5.9379999999999997</v>
      </c>
      <c r="Q690">
        <f t="shared" si="17"/>
        <v>5.8506363636363625</v>
      </c>
    </row>
    <row r="691" spans="1:17" x14ac:dyDescent="0.35">
      <c r="A691" t="s">
        <v>187</v>
      </c>
      <c r="B691" t="s">
        <v>233</v>
      </c>
      <c r="C691" t="s">
        <v>7</v>
      </c>
      <c r="D691" t="s">
        <v>10</v>
      </c>
      <c r="E691" t="s">
        <v>11</v>
      </c>
      <c r="F691">
        <v>1.67</v>
      </c>
      <c r="G691">
        <v>1.7050000000000001</v>
      </c>
      <c r="H691">
        <v>1.774</v>
      </c>
      <c r="I691">
        <v>1.829</v>
      </c>
      <c r="J691">
        <v>1.863</v>
      </c>
      <c r="K691">
        <v>1.9370000000000001</v>
      </c>
      <c r="L691">
        <v>2.0339999999999998</v>
      </c>
      <c r="M691">
        <v>2.0760000000000001</v>
      </c>
      <c r="N691">
        <v>1.917</v>
      </c>
      <c r="O691" s="1">
        <v>1.9139999999999999</v>
      </c>
      <c r="P691" s="1">
        <v>1.9710000000000001</v>
      </c>
      <c r="Q691">
        <f t="shared" si="17"/>
        <v>1.8809090909090911</v>
      </c>
    </row>
    <row r="692" spans="1:17" x14ac:dyDescent="0.35">
      <c r="A692" t="s">
        <v>187</v>
      </c>
      <c r="B692" t="s">
        <v>233</v>
      </c>
      <c r="C692" t="s">
        <v>14</v>
      </c>
      <c r="D692" t="s">
        <v>8</v>
      </c>
      <c r="E692" t="s">
        <v>9</v>
      </c>
      <c r="F692">
        <v>13.957000000000001</v>
      </c>
      <c r="G692">
        <v>13.635</v>
      </c>
      <c r="H692">
        <v>13.346</v>
      </c>
      <c r="I692">
        <v>12.629</v>
      </c>
      <c r="J692">
        <v>12.568</v>
      </c>
      <c r="K692">
        <v>12.705</v>
      </c>
      <c r="L692">
        <v>15.202</v>
      </c>
      <c r="M692">
        <v>15.335000000000001</v>
      </c>
      <c r="N692">
        <v>13.449</v>
      </c>
      <c r="O692" s="1">
        <v>13.403</v>
      </c>
      <c r="P692" s="1">
        <v>13.715999999999999</v>
      </c>
      <c r="Q692">
        <f t="shared" si="17"/>
        <v>13.631363636363638</v>
      </c>
    </row>
    <row r="693" spans="1:17" x14ac:dyDescent="0.35">
      <c r="A693" t="s">
        <v>187</v>
      </c>
      <c r="B693" t="s">
        <v>233</v>
      </c>
      <c r="C693" t="s">
        <v>14</v>
      </c>
      <c r="D693" t="s">
        <v>10</v>
      </c>
      <c r="E693" t="s">
        <v>11</v>
      </c>
      <c r="F693">
        <v>4.1760000000000002</v>
      </c>
      <c r="G693">
        <v>4.3259999999999996</v>
      </c>
      <c r="H693">
        <v>4.4589999999999996</v>
      </c>
      <c r="I693">
        <v>4.6539999999999999</v>
      </c>
      <c r="J693">
        <v>4.7249999999999996</v>
      </c>
      <c r="K693">
        <v>4.76</v>
      </c>
      <c r="L693">
        <v>5.3659999999999997</v>
      </c>
      <c r="M693">
        <v>5.2709999999999999</v>
      </c>
      <c r="N693">
        <v>4.8570000000000002</v>
      </c>
      <c r="O693" s="1">
        <v>4.8259999999999996</v>
      </c>
      <c r="P693" s="1">
        <v>4.9260000000000002</v>
      </c>
      <c r="Q693">
        <f t="shared" si="17"/>
        <v>4.7587272727272723</v>
      </c>
    </row>
    <row r="694" spans="1:17" x14ac:dyDescent="0.35">
      <c r="A694" t="s">
        <v>188</v>
      </c>
      <c r="B694" t="s">
        <v>233</v>
      </c>
      <c r="C694" t="s">
        <v>7</v>
      </c>
      <c r="D694" t="s">
        <v>8</v>
      </c>
      <c r="E694" t="s">
        <v>9</v>
      </c>
      <c r="F694">
        <v>19.893999999999998</v>
      </c>
      <c r="G694">
        <v>21.829000000000001</v>
      </c>
      <c r="H694">
        <v>23.175000000000001</v>
      </c>
      <c r="I694">
        <v>25.146000000000001</v>
      </c>
      <c r="J694">
        <v>24.606999999999999</v>
      </c>
      <c r="K694">
        <v>29.803999999999998</v>
      </c>
      <c r="L694">
        <v>29.369</v>
      </c>
      <c r="M694">
        <v>28.338999999999999</v>
      </c>
      <c r="N694">
        <v>24.951000000000001</v>
      </c>
      <c r="O694" s="1">
        <v>23.706</v>
      </c>
      <c r="P694" s="1">
        <v>24.245000000000001</v>
      </c>
      <c r="Q694">
        <f t="shared" si="17"/>
        <v>25.005909090909086</v>
      </c>
    </row>
    <row r="695" spans="1:17" x14ac:dyDescent="0.35">
      <c r="A695" t="s">
        <v>188</v>
      </c>
      <c r="B695" t="s">
        <v>233</v>
      </c>
      <c r="C695" t="s">
        <v>7</v>
      </c>
      <c r="D695" t="s">
        <v>10</v>
      </c>
      <c r="E695" t="s">
        <v>11</v>
      </c>
      <c r="F695">
        <v>9.7560000000000002</v>
      </c>
      <c r="G695">
        <v>10.167</v>
      </c>
      <c r="H695">
        <v>11.192</v>
      </c>
      <c r="I695">
        <v>11.115</v>
      </c>
      <c r="J695">
        <v>11.218999999999999</v>
      </c>
      <c r="K695">
        <v>13.221</v>
      </c>
      <c r="L695">
        <v>11.71</v>
      </c>
      <c r="M695">
        <v>11.803000000000001</v>
      </c>
      <c r="N695">
        <v>11.073</v>
      </c>
      <c r="O695" s="1">
        <v>10.29</v>
      </c>
      <c r="P695" s="1">
        <v>10.526</v>
      </c>
      <c r="Q695">
        <f t="shared" si="17"/>
        <v>11.097454545454545</v>
      </c>
    </row>
    <row r="696" spans="1:17" x14ac:dyDescent="0.35">
      <c r="A696" t="s">
        <v>188</v>
      </c>
      <c r="B696" t="s">
        <v>233</v>
      </c>
      <c r="C696" t="s">
        <v>14</v>
      </c>
      <c r="D696" t="s">
        <v>8</v>
      </c>
      <c r="E696" t="s">
        <v>9</v>
      </c>
      <c r="F696">
        <v>16.277000000000001</v>
      </c>
      <c r="G696">
        <v>16.196999999999999</v>
      </c>
      <c r="H696">
        <v>16.962</v>
      </c>
      <c r="I696">
        <v>17.411999999999999</v>
      </c>
      <c r="J696">
        <v>17.265000000000001</v>
      </c>
      <c r="K696">
        <v>22.036999999999999</v>
      </c>
      <c r="L696">
        <v>22.248000000000001</v>
      </c>
      <c r="M696">
        <v>19.204999999999998</v>
      </c>
      <c r="N696">
        <v>16.265000000000001</v>
      </c>
      <c r="O696" s="1">
        <v>14.851000000000001</v>
      </c>
      <c r="P696" s="1">
        <v>15.198</v>
      </c>
      <c r="Q696">
        <f t="shared" si="17"/>
        <v>17.628818181818183</v>
      </c>
    </row>
    <row r="697" spans="1:17" x14ac:dyDescent="0.35">
      <c r="A697" t="s">
        <v>188</v>
      </c>
      <c r="B697" t="s">
        <v>233</v>
      </c>
      <c r="C697" t="s">
        <v>14</v>
      </c>
      <c r="D697" t="s">
        <v>10</v>
      </c>
      <c r="E697" t="s">
        <v>11</v>
      </c>
      <c r="F697">
        <v>7.4580000000000002</v>
      </c>
      <c r="G697">
        <v>7.6909999999999998</v>
      </c>
      <c r="H697">
        <v>8.0050000000000008</v>
      </c>
      <c r="I697">
        <v>7.6989999999999998</v>
      </c>
      <c r="J697">
        <v>7.9139999999999997</v>
      </c>
      <c r="K697">
        <v>10.385999999999999</v>
      </c>
      <c r="L697">
        <v>10.48</v>
      </c>
      <c r="M697">
        <v>9.09</v>
      </c>
      <c r="N697">
        <v>7.5519999999999996</v>
      </c>
      <c r="O697" s="1">
        <v>6.9770000000000003</v>
      </c>
      <c r="P697" s="1">
        <v>7.2229999999999999</v>
      </c>
      <c r="Q697">
        <f t="shared" si="17"/>
        <v>8.2250000000000014</v>
      </c>
    </row>
    <row r="698" spans="1:17" x14ac:dyDescent="0.35">
      <c r="A698" t="s">
        <v>189</v>
      </c>
      <c r="B698" t="s">
        <v>230</v>
      </c>
      <c r="C698" t="s">
        <v>7</v>
      </c>
      <c r="D698" t="s">
        <v>8</v>
      </c>
      <c r="E698" t="s">
        <v>9</v>
      </c>
      <c r="F698">
        <v>4.0289999999999999</v>
      </c>
      <c r="G698">
        <v>4.5880000000000001</v>
      </c>
      <c r="H698">
        <v>5.1420000000000003</v>
      </c>
      <c r="I698">
        <v>5.835</v>
      </c>
      <c r="J698">
        <v>5.6950000000000003</v>
      </c>
      <c r="K698">
        <v>5.5389999999999997</v>
      </c>
      <c r="L698">
        <v>6.9059999999999997</v>
      </c>
      <c r="M698">
        <v>6.516</v>
      </c>
      <c r="N698">
        <v>5.7590000000000003</v>
      </c>
      <c r="O698" s="1">
        <v>5.5030000000000001</v>
      </c>
      <c r="P698" s="1">
        <v>5.375</v>
      </c>
      <c r="Q698">
        <f t="shared" si="17"/>
        <v>5.535181818181818</v>
      </c>
    </row>
    <row r="699" spans="1:17" x14ac:dyDescent="0.35">
      <c r="A699" t="s">
        <v>189</v>
      </c>
      <c r="B699" t="s">
        <v>230</v>
      </c>
      <c r="C699" t="s">
        <v>7</v>
      </c>
      <c r="D699" t="s">
        <v>10</v>
      </c>
      <c r="E699" t="s">
        <v>11</v>
      </c>
      <c r="F699">
        <v>2.4900000000000002</v>
      </c>
      <c r="G699">
        <v>2.718</v>
      </c>
      <c r="H699">
        <v>2.9430000000000001</v>
      </c>
      <c r="I699">
        <v>3.32</v>
      </c>
      <c r="J699">
        <v>3.032</v>
      </c>
      <c r="K699">
        <v>2.7309999999999999</v>
      </c>
      <c r="L699">
        <v>3.1930000000000001</v>
      </c>
      <c r="M699">
        <v>2.879</v>
      </c>
      <c r="N699">
        <v>2.5350000000000001</v>
      </c>
      <c r="O699" s="1">
        <v>2.5110000000000001</v>
      </c>
      <c r="P699" s="1">
        <v>2.5139999999999998</v>
      </c>
      <c r="Q699">
        <f t="shared" si="17"/>
        <v>2.8060000000000005</v>
      </c>
    </row>
    <row r="700" spans="1:17" x14ac:dyDescent="0.35">
      <c r="A700" t="s">
        <v>189</v>
      </c>
      <c r="B700" t="s">
        <v>230</v>
      </c>
      <c r="C700" t="s">
        <v>14</v>
      </c>
      <c r="D700" t="s">
        <v>8</v>
      </c>
      <c r="E700" t="s">
        <v>9</v>
      </c>
      <c r="F700">
        <v>2.96</v>
      </c>
      <c r="G700">
        <v>3.7069999999999999</v>
      </c>
      <c r="H700">
        <v>4.4359999999999999</v>
      </c>
      <c r="I700">
        <v>5.3120000000000003</v>
      </c>
      <c r="J700">
        <v>4.7990000000000004</v>
      </c>
      <c r="K700">
        <v>4.266</v>
      </c>
      <c r="L700">
        <v>4.7590000000000003</v>
      </c>
      <c r="M700">
        <v>3.9510000000000001</v>
      </c>
      <c r="N700">
        <v>3.4980000000000002</v>
      </c>
      <c r="O700" s="1">
        <v>3.4860000000000002</v>
      </c>
      <c r="P700" s="1">
        <v>3.5259999999999998</v>
      </c>
      <c r="Q700">
        <f t="shared" si="17"/>
        <v>4.0636363636363626</v>
      </c>
    </row>
    <row r="701" spans="1:17" x14ac:dyDescent="0.35">
      <c r="A701" t="s">
        <v>189</v>
      </c>
      <c r="B701" t="s">
        <v>230</v>
      </c>
      <c r="C701" t="s">
        <v>14</v>
      </c>
      <c r="D701" t="s">
        <v>10</v>
      </c>
      <c r="E701" t="s">
        <v>11</v>
      </c>
      <c r="F701">
        <v>1.37</v>
      </c>
      <c r="G701">
        <v>1.5680000000000001</v>
      </c>
      <c r="H701">
        <v>1.7609999999999999</v>
      </c>
      <c r="I701">
        <v>2.0680000000000001</v>
      </c>
      <c r="J701">
        <v>1.956</v>
      </c>
      <c r="K701">
        <v>1.831</v>
      </c>
      <c r="L701">
        <v>2.5950000000000002</v>
      </c>
      <c r="M701">
        <v>2.3679999999999999</v>
      </c>
      <c r="N701">
        <v>1.895</v>
      </c>
      <c r="O701" s="1">
        <v>1.8089999999999999</v>
      </c>
      <c r="P701" s="1">
        <v>1.7529999999999999</v>
      </c>
      <c r="Q701">
        <f t="shared" si="17"/>
        <v>1.9067272727272728</v>
      </c>
    </row>
    <row r="702" spans="1:17" x14ac:dyDescent="0.35">
      <c r="A702" t="s">
        <v>190</v>
      </c>
      <c r="B702" t="s">
        <v>237</v>
      </c>
      <c r="C702" t="s">
        <v>7</v>
      </c>
      <c r="D702" t="s">
        <v>8</v>
      </c>
      <c r="E702" t="s">
        <v>9</v>
      </c>
      <c r="F702">
        <v>22.811</v>
      </c>
      <c r="G702">
        <v>22.116</v>
      </c>
      <c r="H702">
        <v>21.759</v>
      </c>
      <c r="I702">
        <v>16.975999999999999</v>
      </c>
      <c r="J702">
        <v>19.305</v>
      </c>
      <c r="K702">
        <v>15.365</v>
      </c>
      <c r="L702">
        <v>18.539000000000001</v>
      </c>
      <c r="M702">
        <v>20.411999999999999</v>
      </c>
      <c r="N702" s="1">
        <f t="shared" ref="N702:P705" si="18">AVERAGE($K702:$M703)</f>
        <v>13.281333333333334</v>
      </c>
      <c r="O702" s="1">
        <f t="shared" si="18"/>
        <v>13.281333333333334</v>
      </c>
      <c r="P702" s="1">
        <f t="shared" si="18"/>
        <v>13.281333333333334</v>
      </c>
      <c r="Q702">
        <f t="shared" si="17"/>
        <v>17.920636363636362</v>
      </c>
    </row>
    <row r="703" spans="1:17" x14ac:dyDescent="0.35">
      <c r="A703" t="s">
        <v>190</v>
      </c>
      <c r="B703" t="s">
        <v>237</v>
      </c>
      <c r="C703" t="s">
        <v>7</v>
      </c>
      <c r="D703" t="s">
        <v>10</v>
      </c>
      <c r="E703" t="s">
        <v>11</v>
      </c>
      <c r="F703">
        <v>6.2919999999999998</v>
      </c>
      <c r="G703">
        <v>6.99</v>
      </c>
      <c r="H703">
        <v>6.6689999999999996</v>
      </c>
      <c r="I703">
        <v>7.069</v>
      </c>
      <c r="J703">
        <v>6.6150000000000002</v>
      </c>
      <c r="K703">
        <v>7.3449999999999998</v>
      </c>
      <c r="L703">
        <v>8.5079999999999991</v>
      </c>
      <c r="M703">
        <v>9.5190000000000001</v>
      </c>
      <c r="N703" s="1">
        <f t="shared" si="18"/>
        <v>13.140500000000001</v>
      </c>
      <c r="O703" s="1">
        <f t="shared" si="18"/>
        <v>13.140500000000001</v>
      </c>
      <c r="P703" s="1">
        <f t="shared" si="18"/>
        <v>13.140500000000001</v>
      </c>
      <c r="Q703">
        <f t="shared" si="17"/>
        <v>8.9480454545454542</v>
      </c>
    </row>
    <row r="704" spans="1:17" x14ac:dyDescent="0.35">
      <c r="A704" t="s">
        <v>190</v>
      </c>
      <c r="B704" t="s">
        <v>237</v>
      </c>
      <c r="C704" t="s">
        <v>14</v>
      </c>
      <c r="D704" t="s">
        <v>8</v>
      </c>
      <c r="E704" t="s">
        <v>9</v>
      </c>
      <c r="F704">
        <v>24.177</v>
      </c>
      <c r="G704">
        <v>22.94</v>
      </c>
      <c r="H704">
        <v>24.103000000000002</v>
      </c>
      <c r="I704">
        <v>20.388000000000002</v>
      </c>
      <c r="J704">
        <v>16.925999999999998</v>
      </c>
      <c r="K704">
        <v>15.486000000000001</v>
      </c>
      <c r="L704">
        <v>19.899999999999999</v>
      </c>
      <c r="M704">
        <v>18.085000000000001</v>
      </c>
      <c r="N704" s="1">
        <f t="shared" si="18"/>
        <v>13.226499999999996</v>
      </c>
      <c r="O704" s="1">
        <f t="shared" si="18"/>
        <v>13.226499999999996</v>
      </c>
      <c r="P704" s="1">
        <f t="shared" si="18"/>
        <v>13.226499999999996</v>
      </c>
      <c r="Q704">
        <f t="shared" si="17"/>
        <v>18.334954545454544</v>
      </c>
    </row>
    <row r="705" spans="1:17" x14ac:dyDescent="0.35">
      <c r="A705" t="s">
        <v>190</v>
      </c>
      <c r="B705" t="s">
        <v>237</v>
      </c>
      <c r="C705" t="s">
        <v>14</v>
      </c>
      <c r="D705" t="s">
        <v>10</v>
      </c>
      <c r="E705" t="s">
        <v>11</v>
      </c>
      <c r="F705">
        <v>9.5239999999999991</v>
      </c>
      <c r="G705">
        <v>8.843</v>
      </c>
      <c r="H705">
        <v>9.6170000000000009</v>
      </c>
      <c r="I705">
        <v>10.301</v>
      </c>
      <c r="J705">
        <v>9.4420000000000002</v>
      </c>
      <c r="K705">
        <v>7.8819999999999997</v>
      </c>
      <c r="L705">
        <v>9.0730000000000004</v>
      </c>
      <c r="M705">
        <v>8.9329999999999998</v>
      </c>
      <c r="N705" s="1">
        <f t="shared" si="18"/>
        <v>13.716833333333334</v>
      </c>
      <c r="O705" s="1">
        <f t="shared" si="18"/>
        <v>13.716833333333334</v>
      </c>
      <c r="P705" s="1">
        <f t="shared" si="18"/>
        <v>13.716833333333334</v>
      </c>
      <c r="Q705">
        <f t="shared" si="17"/>
        <v>10.433227272727272</v>
      </c>
    </row>
    <row r="706" spans="1:17" x14ac:dyDescent="0.35">
      <c r="A706" t="s">
        <v>191</v>
      </c>
      <c r="B706" t="s">
        <v>233</v>
      </c>
      <c r="C706" t="s">
        <v>7</v>
      </c>
      <c r="D706" t="s">
        <v>8</v>
      </c>
      <c r="E706" t="s">
        <v>9</v>
      </c>
      <c r="F706">
        <v>9.4629999999999992</v>
      </c>
      <c r="G706">
        <v>9.125</v>
      </c>
      <c r="H706">
        <v>8.7940000000000005</v>
      </c>
      <c r="I706">
        <v>15.614000000000001</v>
      </c>
      <c r="J706">
        <v>14.122999999999999</v>
      </c>
      <c r="K706">
        <v>17.018000000000001</v>
      </c>
      <c r="L706">
        <v>18.899999999999999</v>
      </c>
      <c r="M706">
        <v>20.495000000000001</v>
      </c>
      <c r="N706">
        <v>18.347999999999999</v>
      </c>
      <c r="O706" s="1">
        <v>18.571000000000002</v>
      </c>
      <c r="P706" s="1">
        <v>18.434999999999999</v>
      </c>
      <c r="Q706">
        <f t="shared" si="17"/>
        <v>15.353272727272726</v>
      </c>
    </row>
    <row r="707" spans="1:17" x14ac:dyDescent="0.35">
      <c r="A707" t="s">
        <v>191</v>
      </c>
      <c r="B707" t="s">
        <v>233</v>
      </c>
      <c r="C707" t="s">
        <v>7</v>
      </c>
      <c r="D707" t="s">
        <v>10</v>
      </c>
      <c r="E707" t="s">
        <v>11</v>
      </c>
      <c r="F707">
        <v>3.9540000000000002</v>
      </c>
      <c r="G707">
        <v>3.7570000000000001</v>
      </c>
      <c r="H707">
        <v>3.5819999999999999</v>
      </c>
      <c r="I707">
        <v>6.47</v>
      </c>
      <c r="J707">
        <v>5.2069999999999999</v>
      </c>
      <c r="K707">
        <v>4.9859999999999998</v>
      </c>
      <c r="L707">
        <v>4.8330000000000002</v>
      </c>
      <c r="M707">
        <v>5.6980000000000004</v>
      </c>
      <c r="N707">
        <v>5.2039999999999997</v>
      </c>
      <c r="O707" s="1">
        <v>5.43</v>
      </c>
      <c r="P707" s="1">
        <v>5.56</v>
      </c>
      <c r="Q707">
        <f t="shared" si="17"/>
        <v>4.9710000000000001</v>
      </c>
    </row>
    <row r="708" spans="1:17" x14ac:dyDescent="0.35">
      <c r="A708" t="s">
        <v>191</v>
      </c>
      <c r="B708" t="s">
        <v>233</v>
      </c>
      <c r="C708" t="s">
        <v>14</v>
      </c>
      <c r="D708" t="s">
        <v>8</v>
      </c>
      <c r="E708" t="s">
        <v>9</v>
      </c>
      <c r="F708">
        <v>4.4710000000000001</v>
      </c>
      <c r="G708">
        <v>4.2789999999999999</v>
      </c>
      <c r="H708">
        <v>4.0940000000000003</v>
      </c>
      <c r="I708">
        <v>5.43</v>
      </c>
      <c r="J708">
        <v>5.085</v>
      </c>
      <c r="K708">
        <v>5.5279999999999996</v>
      </c>
      <c r="L708">
        <v>12.798</v>
      </c>
      <c r="M708">
        <v>8</v>
      </c>
      <c r="N708">
        <v>7.484</v>
      </c>
      <c r="O708" s="1">
        <v>7.02</v>
      </c>
      <c r="P708" s="1">
        <v>6.641</v>
      </c>
      <c r="Q708">
        <f t="shared" si="17"/>
        <v>6.4390909090909103</v>
      </c>
    </row>
    <row r="709" spans="1:17" x14ac:dyDescent="0.35">
      <c r="A709" t="s">
        <v>191</v>
      </c>
      <c r="B709" t="s">
        <v>233</v>
      </c>
      <c r="C709" t="s">
        <v>14</v>
      </c>
      <c r="D709" t="s">
        <v>10</v>
      </c>
      <c r="E709" t="s">
        <v>11</v>
      </c>
      <c r="F709">
        <v>0.91200000000000003</v>
      </c>
      <c r="G709">
        <v>0.79100000000000004</v>
      </c>
      <c r="H709">
        <v>0.68700000000000006</v>
      </c>
      <c r="I709">
        <v>0.85499999999999998</v>
      </c>
      <c r="J709">
        <v>0.93</v>
      </c>
      <c r="K709">
        <v>1.0680000000000001</v>
      </c>
      <c r="L709">
        <v>3.3</v>
      </c>
      <c r="M709">
        <v>1.927</v>
      </c>
      <c r="N709">
        <v>1.958</v>
      </c>
      <c r="O709" s="1">
        <v>1.871</v>
      </c>
      <c r="P709" s="1">
        <v>1.804</v>
      </c>
      <c r="Q709">
        <f t="shared" si="17"/>
        <v>1.4639090909090908</v>
      </c>
    </row>
    <row r="710" spans="1:17" x14ac:dyDescent="0.35">
      <c r="A710" t="s">
        <v>192</v>
      </c>
      <c r="B710" t="s">
        <v>237</v>
      </c>
      <c r="C710" t="s">
        <v>7</v>
      </c>
      <c r="D710" t="s">
        <v>8</v>
      </c>
      <c r="E710" t="s">
        <v>9</v>
      </c>
      <c r="F710">
        <v>14.672000000000001</v>
      </c>
      <c r="G710">
        <v>12.839</v>
      </c>
      <c r="H710">
        <v>11.016999999999999</v>
      </c>
      <c r="I710">
        <v>10.53</v>
      </c>
      <c r="J710">
        <v>10.185</v>
      </c>
      <c r="K710">
        <v>9.1129999999999995</v>
      </c>
      <c r="L710">
        <v>11.613</v>
      </c>
      <c r="M710">
        <v>11.202</v>
      </c>
      <c r="N710">
        <v>8.0839999999999996</v>
      </c>
      <c r="O710" s="1">
        <v>9.57</v>
      </c>
      <c r="P710" s="1">
        <v>10.611000000000001</v>
      </c>
      <c r="Q710">
        <f t="shared" si="17"/>
        <v>10.857818181818184</v>
      </c>
    </row>
    <row r="711" spans="1:17" x14ac:dyDescent="0.35">
      <c r="A711" t="s">
        <v>192</v>
      </c>
      <c r="B711" t="s">
        <v>237</v>
      </c>
      <c r="C711" t="s">
        <v>7</v>
      </c>
      <c r="D711" t="s">
        <v>10</v>
      </c>
      <c r="E711" t="s">
        <v>11</v>
      </c>
      <c r="F711">
        <v>4.3259999999999996</v>
      </c>
      <c r="G711">
        <v>3.8220000000000001</v>
      </c>
      <c r="H711">
        <v>3.6320000000000001</v>
      </c>
      <c r="I711">
        <v>3.214</v>
      </c>
      <c r="J711">
        <v>2.9940000000000002</v>
      </c>
      <c r="K711">
        <v>2.7040000000000002</v>
      </c>
      <c r="L711">
        <v>3.0880000000000001</v>
      </c>
      <c r="M711">
        <v>3.6989999999999998</v>
      </c>
      <c r="N711">
        <v>2.9319999999999999</v>
      </c>
      <c r="O711" s="1">
        <v>3.3919999999999999</v>
      </c>
      <c r="P711" s="1">
        <v>3.8090000000000002</v>
      </c>
      <c r="Q711">
        <f t="shared" si="17"/>
        <v>3.4192727272727268</v>
      </c>
    </row>
    <row r="712" spans="1:17" x14ac:dyDescent="0.35">
      <c r="A712" t="s">
        <v>192</v>
      </c>
      <c r="B712" t="s">
        <v>237</v>
      </c>
      <c r="C712" t="s">
        <v>14</v>
      </c>
      <c r="D712" t="s">
        <v>8</v>
      </c>
      <c r="E712" t="s">
        <v>9</v>
      </c>
      <c r="F712">
        <v>18.728000000000002</v>
      </c>
      <c r="G712">
        <v>16.033000000000001</v>
      </c>
      <c r="H712">
        <v>14.631</v>
      </c>
      <c r="I712">
        <v>13.35</v>
      </c>
      <c r="J712">
        <v>12.099</v>
      </c>
      <c r="K712">
        <v>12.808999999999999</v>
      </c>
      <c r="L712">
        <v>15.153</v>
      </c>
      <c r="M712">
        <v>14.303000000000001</v>
      </c>
      <c r="N712">
        <v>12.818</v>
      </c>
      <c r="O712" s="1">
        <v>14.34</v>
      </c>
      <c r="P712" s="1">
        <v>16.116</v>
      </c>
      <c r="Q712">
        <f t="shared" si="17"/>
        <v>14.58</v>
      </c>
    </row>
    <row r="713" spans="1:17" x14ac:dyDescent="0.35">
      <c r="A713" t="s">
        <v>192</v>
      </c>
      <c r="B713" t="s">
        <v>237</v>
      </c>
      <c r="C713" t="s">
        <v>14</v>
      </c>
      <c r="D713" t="s">
        <v>10</v>
      </c>
      <c r="E713" t="s">
        <v>11</v>
      </c>
      <c r="F713">
        <v>4.3719999999999999</v>
      </c>
      <c r="G713">
        <v>3.76</v>
      </c>
      <c r="H713">
        <v>3.419</v>
      </c>
      <c r="I713">
        <v>3.0920000000000001</v>
      </c>
      <c r="J713">
        <v>2.8580000000000001</v>
      </c>
      <c r="K713">
        <v>2.6429999999999998</v>
      </c>
      <c r="L713">
        <v>3.3279999999999998</v>
      </c>
      <c r="M713">
        <v>3.8650000000000002</v>
      </c>
      <c r="N713">
        <v>2.6549999999999998</v>
      </c>
      <c r="O713" s="1">
        <v>3.181</v>
      </c>
      <c r="P713" s="1">
        <v>3.5579999999999998</v>
      </c>
      <c r="Q713">
        <f t="shared" si="17"/>
        <v>3.3391818181818183</v>
      </c>
    </row>
    <row r="714" spans="1:17" x14ac:dyDescent="0.35">
      <c r="A714" t="s">
        <v>193</v>
      </c>
      <c r="B714" t="s">
        <v>240</v>
      </c>
      <c r="C714" t="s">
        <v>7</v>
      </c>
      <c r="D714" t="s">
        <v>8</v>
      </c>
      <c r="E714" t="s">
        <v>9</v>
      </c>
      <c r="F714">
        <v>12.151999999999999</v>
      </c>
      <c r="G714">
        <v>10.368</v>
      </c>
      <c r="H714">
        <v>9.3070000000000004</v>
      </c>
      <c r="I714">
        <v>8.0790000000000006</v>
      </c>
      <c r="J714">
        <v>7.657</v>
      </c>
      <c r="K714">
        <v>7.3129999999999997</v>
      </c>
      <c r="L714">
        <v>14.794</v>
      </c>
      <c r="M714">
        <v>8.8650000000000002</v>
      </c>
      <c r="N714">
        <v>7.4370000000000003</v>
      </c>
      <c r="O714" s="1">
        <v>7.0330000000000004</v>
      </c>
      <c r="P714" s="1">
        <v>7.6710000000000003</v>
      </c>
      <c r="Q714">
        <f t="shared" si="17"/>
        <v>9.1523636363636367</v>
      </c>
    </row>
    <row r="715" spans="1:17" x14ac:dyDescent="0.35">
      <c r="A715" t="s">
        <v>193</v>
      </c>
      <c r="B715" t="s">
        <v>240</v>
      </c>
      <c r="C715" t="s">
        <v>7</v>
      </c>
      <c r="D715" t="s">
        <v>10</v>
      </c>
      <c r="E715" t="s">
        <v>11</v>
      </c>
      <c r="F715">
        <v>5.0540000000000003</v>
      </c>
      <c r="G715">
        <v>4.3220000000000001</v>
      </c>
      <c r="H715">
        <v>4.0579999999999998</v>
      </c>
      <c r="I715">
        <v>3.7069999999999999</v>
      </c>
      <c r="J715">
        <v>3.234</v>
      </c>
      <c r="K715">
        <v>3.024</v>
      </c>
      <c r="L715">
        <v>7.3470000000000004</v>
      </c>
      <c r="M715">
        <v>4.6280000000000001</v>
      </c>
      <c r="N715">
        <v>3.0070000000000001</v>
      </c>
      <c r="O715" s="1">
        <v>2.9039999999999999</v>
      </c>
      <c r="P715" s="1">
        <v>3.0979999999999999</v>
      </c>
      <c r="Q715">
        <f t="shared" si="17"/>
        <v>4.0348181818181814</v>
      </c>
    </row>
    <row r="716" spans="1:17" x14ac:dyDescent="0.35">
      <c r="A716" t="s">
        <v>193</v>
      </c>
      <c r="B716" t="s">
        <v>240</v>
      </c>
      <c r="C716" t="s">
        <v>14</v>
      </c>
      <c r="D716" t="s">
        <v>8</v>
      </c>
      <c r="E716" t="s">
        <v>9</v>
      </c>
      <c r="F716">
        <v>14.528</v>
      </c>
      <c r="G716">
        <v>12.742000000000001</v>
      </c>
      <c r="H716">
        <v>11.414</v>
      </c>
      <c r="I716">
        <v>10.313000000000001</v>
      </c>
      <c r="J716">
        <v>9.5079999999999991</v>
      </c>
      <c r="K716">
        <v>9.359</v>
      </c>
      <c r="L716">
        <v>14.946</v>
      </c>
      <c r="M716">
        <v>10.484</v>
      </c>
      <c r="N716">
        <v>8.7070000000000007</v>
      </c>
      <c r="O716" s="1">
        <v>8.8759999999999994</v>
      </c>
      <c r="P716" s="1">
        <v>9.9030000000000005</v>
      </c>
      <c r="Q716">
        <f t="shared" si="17"/>
        <v>10.980000000000002</v>
      </c>
    </row>
    <row r="717" spans="1:17" x14ac:dyDescent="0.35">
      <c r="A717" t="s">
        <v>193</v>
      </c>
      <c r="B717" t="s">
        <v>240</v>
      </c>
      <c r="C717" t="s">
        <v>14</v>
      </c>
      <c r="D717" t="s">
        <v>10</v>
      </c>
      <c r="E717" t="s">
        <v>11</v>
      </c>
      <c r="F717">
        <v>4.9880000000000004</v>
      </c>
      <c r="G717">
        <v>4.2530000000000001</v>
      </c>
      <c r="H717">
        <v>3.9729999999999999</v>
      </c>
      <c r="I717">
        <v>3.53</v>
      </c>
      <c r="J717">
        <v>3.1549999999999998</v>
      </c>
      <c r="K717">
        <v>2.9119999999999999</v>
      </c>
      <c r="L717">
        <v>6.7939999999999996</v>
      </c>
      <c r="M717">
        <v>4.7389999999999999</v>
      </c>
      <c r="N717">
        <v>2.952</v>
      </c>
      <c r="O717" s="1">
        <v>3.0630000000000002</v>
      </c>
      <c r="P717" s="1">
        <v>3.2570000000000001</v>
      </c>
      <c r="Q717">
        <f t="shared" si="17"/>
        <v>3.9650909090909092</v>
      </c>
    </row>
    <row r="718" spans="1:17" x14ac:dyDescent="0.35">
      <c r="A718" t="s">
        <v>194</v>
      </c>
      <c r="B718" t="s">
        <v>240</v>
      </c>
      <c r="C718" t="s">
        <v>7</v>
      </c>
      <c r="D718" t="s">
        <v>8</v>
      </c>
      <c r="E718" t="s">
        <v>9</v>
      </c>
      <c r="F718">
        <v>36.088999999999999</v>
      </c>
      <c r="G718">
        <v>34.603999999999999</v>
      </c>
      <c r="H718">
        <v>36.905999999999999</v>
      </c>
      <c r="I718">
        <v>35.512999999999998</v>
      </c>
      <c r="J718">
        <v>35.779000000000003</v>
      </c>
      <c r="K718">
        <v>35.582000000000001</v>
      </c>
      <c r="L718">
        <v>46.488999999999997</v>
      </c>
      <c r="M718">
        <v>41.874000000000002</v>
      </c>
      <c r="N718">
        <v>35.338000000000001</v>
      </c>
      <c r="O718" s="1">
        <v>34.655000000000001</v>
      </c>
      <c r="P718" s="1">
        <v>33.904000000000003</v>
      </c>
      <c r="Q718">
        <f t="shared" si="17"/>
        <v>36.975727272727276</v>
      </c>
    </row>
    <row r="719" spans="1:17" x14ac:dyDescent="0.35">
      <c r="A719" t="s">
        <v>194</v>
      </c>
      <c r="B719" t="s">
        <v>240</v>
      </c>
      <c r="C719" t="s">
        <v>7</v>
      </c>
      <c r="D719" t="s">
        <v>10</v>
      </c>
      <c r="E719" t="s">
        <v>11</v>
      </c>
      <c r="F719">
        <v>12.223000000000001</v>
      </c>
      <c r="G719">
        <v>12.099</v>
      </c>
      <c r="H719">
        <v>12.218999999999999</v>
      </c>
      <c r="I719">
        <v>11.977</v>
      </c>
      <c r="J719">
        <v>12.077</v>
      </c>
      <c r="K719">
        <v>12.252000000000001</v>
      </c>
      <c r="L719">
        <v>14.56</v>
      </c>
      <c r="M719">
        <v>14.07</v>
      </c>
      <c r="N719">
        <v>12.964</v>
      </c>
      <c r="O719" s="1">
        <v>12.391</v>
      </c>
      <c r="P719" s="1">
        <v>11.909000000000001</v>
      </c>
      <c r="Q719">
        <f t="shared" si="17"/>
        <v>12.612818181818183</v>
      </c>
    </row>
    <row r="720" spans="1:17" x14ac:dyDescent="0.35">
      <c r="A720" t="s">
        <v>194</v>
      </c>
      <c r="B720" t="s">
        <v>240</v>
      </c>
      <c r="C720" t="s">
        <v>14</v>
      </c>
      <c r="D720" t="s">
        <v>8</v>
      </c>
      <c r="E720" t="s">
        <v>9</v>
      </c>
      <c r="F720">
        <v>23.379000000000001</v>
      </c>
      <c r="G720">
        <v>22.942</v>
      </c>
      <c r="H720">
        <v>23.98</v>
      </c>
      <c r="I720">
        <v>23.559000000000001</v>
      </c>
      <c r="J720">
        <v>23.687999999999999</v>
      </c>
      <c r="K720">
        <v>24.558</v>
      </c>
      <c r="L720">
        <v>29.981000000000002</v>
      </c>
      <c r="M720">
        <v>28.343</v>
      </c>
      <c r="N720">
        <v>24.873000000000001</v>
      </c>
      <c r="O720" s="1">
        <v>23.786999999999999</v>
      </c>
      <c r="P720" s="1">
        <v>22.802</v>
      </c>
      <c r="Q720">
        <f t="shared" si="17"/>
        <v>24.717454545454544</v>
      </c>
    </row>
    <row r="721" spans="1:17" x14ac:dyDescent="0.35">
      <c r="A721" t="s">
        <v>194</v>
      </c>
      <c r="B721" t="s">
        <v>240</v>
      </c>
      <c r="C721" t="s">
        <v>14</v>
      </c>
      <c r="D721" t="s">
        <v>10</v>
      </c>
      <c r="E721" t="s">
        <v>11</v>
      </c>
      <c r="F721">
        <v>9.9410000000000007</v>
      </c>
      <c r="G721">
        <v>9.9890000000000008</v>
      </c>
      <c r="H721">
        <v>9.9649999999999999</v>
      </c>
      <c r="I721">
        <v>9.8559999999999999</v>
      </c>
      <c r="J721">
        <v>10.052</v>
      </c>
      <c r="K721">
        <v>10.026</v>
      </c>
      <c r="L721">
        <v>11.821999999999999</v>
      </c>
      <c r="M721">
        <v>11.444000000000001</v>
      </c>
      <c r="N721">
        <v>10.465999999999999</v>
      </c>
      <c r="O721" s="1">
        <v>9.8070000000000004</v>
      </c>
      <c r="P721" s="1">
        <v>9.2899999999999991</v>
      </c>
      <c r="Q721">
        <f t="shared" si="17"/>
        <v>10.241636363636362</v>
      </c>
    </row>
    <row r="722" spans="1:17" x14ac:dyDescent="0.35">
      <c r="A722" t="s">
        <v>195</v>
      </c>
      <c r="B722" t="s">
        <v>169</v>
      </c>
      <c r="C722" t="s">
        <v>7</v>
      </c>
      <c r="D722" t="s">
        <v>8</v>
      </c>
      <c r="E722" t="s">
        <v>9</v>
      </c>
      <c r="F722">
        <v>23.832000000000001</v>
      </c>
      <c r="G722">
        <v>26.263000000000002</v>
      </c>
      <c r="H722">
        <v>28.786999999999999</v>
      </c>
      <c r="I722">
        <v>30.582000000000001</v>
      </c>
      <c r="J722">
        <v>30.718</v>
      </c>
      <c r="K722">
        <v>32.713000000000001</v>
      </c>
      <c r="L722">
        <v>38.841999999999999</v>
      </c>
      <c r="M722">
        <v>35.183</v>
      </c>
      <c r="N722">
        <v>26.966999999999999</v>
      </c>
      <c r="O722" s="1">
        <v>28.300999999999998</v>
      </c>
      <c r="P722" s="1">
        <v>28.827000000000002</v>
      </c>
      <c r="Q722">
        <f t="shared" si="17"/>
        <v>30.092272727272722</v>
      </c>
    </row>
    <row r="723" spans="1:17" x14ac:dyDescent="0.35">
      <c r="A723" t="s">
        <v>195</v>
      </c>
      <c r="B723" t="s">
        <v>169</v>
      </c>
      <c r="C723" t="s">
        <v>7</v>
      </c>
      <c r="D723" t="s">
        <v>10</v>
      </c>
      <c r="E723" t="s">
        <v>11</v>
      </c>
      <c r="F723">
        <v>5.665</v>
      </c>
      <c r="G723">
        <v>5.9630000000000001</v>
      </c>
      <c r="H723">
        <v>6.3360000000000003</v>
      </c>
      <c r="I723">
        <v>6.2350000000000003</v>
      </c>
      <c r="J723">
        <v>6.8550000000000004</v>
      </c>
      <c r="K723">
        <v>7.1260000000000003</v>
      </c>
      <c r="L723">
        <v>8.6590000000000007</v>
      </c>
      <c r="M723">
        <v>7.6280000000000001</v>
      </c>
      <c r="N723">
        <v>6.5570000000000004</v>
      </c>
      <c r="O723" s="1">
        <v>6.9349999999999996</v>
      </c>
      <c r="P723" s="1">
        <v>7.16</v>
      </c>
      <c r="Q723">
        <f t="shared" si="17"/>
        <v>6.8289999999999997</v>
      </c>
    </row>
    <row r="724" spans="1:17" x14ac:dyDescent="0.35">
      <c r="A724" t="s">
        <v>195</v>
      </c>
      <c r="B724" t="s">
        <v>169</v>
      </c>
      <c r="C724" t="s">
        <v>14</v>
      </c>
      <c r="D724" t="s">
        <v>8</v>
      </c>
      <c r="E724" t="s">
        <v>9</v>
      </c>
      <c r="F724">
        <v>16.149999999999999</v>
      </c>
      <c r="G724">
        <v>20.29</v>
      </c>
      <c r="H724">
        <v>20.597000000000001</v>
      </c>
      <c r="I724">
        <v>21.213000000000001</v>
      </c>
      <c r="J724">
        <v>23.222999999999999</v>
      </c>
      <c r="K724">
        <v>24.498000000000001</v>
      </c>
      <c r="L724">
        <v>29.931999999999999</v>
      </c>
      <c r="M724">
        <v>28.99</v>
      </c>
      <c r="N724">
        <v>23.94</v>
      </c>
      <c r="O724" s="1">
        <v>24.344000000000001</v>
      </c>
      <c r="P724" s="1">
        <v>24.173999999999999</v>
      </c>
      <c r="Q724">
        <f t="shared" ref="Q724:Q753" si="19">AVERAGE(F724:P724)</f>
        <v>23.395545454545456</v>
      </c>
    </row>
    <row r="725" spans="1:17" x14ac:dyDescent="0.35">
      <c r="A725" t="s">
        <v>195</v>
      </c>
      <c r="B725" t="s">
        <v>169</v>
      </c>
      <c r="C725" t="s">
        <v>14</v>
      </c>
      <c r="D725" t="s">
        <v>10</v>
      </c>
      <c r="E725" t="s">
        <v>11</v>
      </c>
      <c r="F725">
        <v>2.8769999999999998</v>
      </c>
      <c r="G725">
        <v>3.7530000000000001</v>
      </c>
      <c r="H725">
        <v>3.9409999999999998</v>
      </c>
      <c r="I725">
        <v>3.9830000000000001</v>
      </c>
      <c r="J725">
        <v>4.09</v>
      </c>
      <c r="K725">
        <v>4.3310000000000004</v>
      </c>
      <c r="L725">
        <v>5.3550000000000004</v>
      </c>
      <c r="M725">
        <v>4.58</v>
      </c>
      <c r="N725">
        <v>4.319</v>
      </c>
      <c r="O725" s="1">
        <v>4.9219999999999997</v>
      </c>
      <c r="P725" s="1">
        <v>4.657</v>
      </c>
      <c r="Q725">
        <f t="shared" si="19"/>
        <v>4.2552727272727262</v>
      </c>
    </row>
    <row r="726" spans="1:17" x14ac:dyDescent="0.35">
      <c r="A726" t="s">
        <v>196</v>
      </c>
      <c r="B726" t="s">
        <v>233</v>
      </c>
      <c r="C726" t="s">
        <v>7</v>
      </c>
      <c r="D726" t="s">
        <v>8</v>
      </c>
      <c r="E726" t="s">
        <v>9</v>
      </c>
      <c r="F726">
        <v>12.615</v>
      </c>
      <c r="G726">
        <v>12.914</v>
      </c>
      <c r="H726">
        <v>12.91</v>
      </c>
      <c r="I726">
        <v>14.617000000000001</v>
      </c>
      <c r="J726">
        <v>15.673999999999999</v>
      </c>
      <c r="K726">
        <v>16.373999999999999</v>
      </c>
      <c r="L726">
        <v>21.433</v>
      </c>
      <c r="M726">
        <v>20.940999999999999</v>
      </c>
      <c r="N726">
        <v>18.638999999999999</v>
      </c>
      <c r="O726" s="1">
        <v>17.792999999999999</v>
      </c>
      <c r="P726" s="1">
        <v>17.57</v>
      </c>
      <c r="Q726">
        <f t="shared" si="19"/>
        <v>16.498181818181816</v>
      </c>
    </row>
    <row r="727" spans="1:17" x14ac:dyDescent="0.35">
      <c r="A727" t="s">
        <v>196</v>
      </c>
      <c r="B727" t="s">
        <v>233</v>
      </c>
      <c r="C727" t="s">
        <v>7</v>
      </c>
      <c r="D727" t="s">
        <v>10</v>
      </c>
      <c r="E727" t="s">
        <v>11</v>
      </c>
      <c r="F727">
        <v>3.2120000000000002</v>
      </c>
      <c r="G727">
        <v>3.2930000000000001</v>
      </c>
      <c r="H727">
        <v>3.379</v>
      </c>
      <c r="I727">
        <v>3.8860000000000001</v>
      </c>
      <c r="J727">
        <v>4.1849999999999996</v>
      </c>
      <c r="K727">
        <v>4.5449999999999999</v>
      </c>
      <c r="L727">
        <v>5.4610000000000003</v>
      </c>
      <c r="M727">
        <v>5.3319999999999999</v>
      </c>
      <c r="N727">
        <v>4.8579999999999997</v>
      </c>
      <c r="O727" s="1">
        <v>4.6989999999999998</v>
      </c>
      <c r="P727" s="1">
        <v>4.7169999999999996</v>
      </c>
      <c r="Q727">
        <f t="shared" si="19"/>
        <v>4.324272727272727</v>
      </c>
    </row>
    <row r="728" spans="1:17" x14ac:dyDescent="0.35">
      <c r="A728" t="s">
        <v>196</v>
      </c>
      <c r="B728" t="s">
        <v>233</v>
      </c>
      <c r="C728" t="s">
        <v>14</v>
      </c>
      <c r="D728" t="s">
        <v>8</v>
      </c>
      <c r="E728" t="s">
        <v>9</v>
      </c>
      <c r="F728">
        <v>10.791</v>
      </c>
      <c r="G728">
        <v>10.847</v>
      </c>
      <c r="H728">
        <v>10.808</v>
      </c>
      <c r="I728">
        <v>11.955</v>
      </c>
      <c r="J728">
        <v>10.191000000000001</v>
      </c>
      <c r="K728">
        <v>8.4580000000000002</v>
      </c>
      <c r="L728">
        <v>8.2029999999999994</v>
      </c>
      <c r="M728">
        <v>9.0609999999999999</v>
      </c>
      <c r="N728">
        <v>6.91</v>
      </c>
      <c r="O728" s="1">
        <v>6.7370000000000001</v>
      </c>
      <c r="P728" s="1">
        <v>6.8380000000000001</v>
      </c>
      <c r="Q728">
        <f t="shared" si="19"/>
        <v>9.1635454545454529</v>
      </c>
    </row>
    <row r="729" spans="1:17" x14ac:dyDescent="0.35">
      <c r="A729" t="s">
        <v>196</v>
      </c>
      <c r="B729" t="s">
        <v>233</v>
      </c>
      <c r="C729" t="s">
        <v>14</v>
      </c>
      <c r="D729" t="s">
        <v>10</v>
      </c>
      <c r="E729" t="s">
        <v>11</v>
      </c>
      <c r="F729">
        <v>3.9289999999999998</v>
      </c>
      <c r="G729">
        <v>4.0570000000000004</v>
      </c>
      <c r="H729">
        <v>4.1440000000000001</v>
      </c>
      <c r="I729">
        <v>4.8029999999999999</v>
      </c>
      <c r="J729">
        <v>4.1269999999999998</v>
      </c>
      <c r="K729">
        <v>3.4169999999999998</v>
      </c>
      <c r="L729">
        <v>3.2120000000000002</v>
      </c>
      <c r="M729">
        <v>3.4990000000000001</v>
      </c>
      <c r="N729">
        <v>2.7309999999999999</v>
      </c>
      <c r="O729" s="1">
        <v>2.61</v>
      </c>
      <c r="P729" s="1">
        <v>2.5939999999999999</v>
      </c>
      <c r="Q729">
        <f t="shared" si="19"/>
        <v>3.5566363636363634</v>
      </c>
    </row>
    <row r="730" spans="1:17" x14ac:dyDescent="0.35">
      <c r="A730" t="s">
        <v>197</v>
      </c>
      <c r="B730" t="s">
        <v>244</v>
      </c>
      <c r="C730" t="s">
        <v>7</v>
      </c>
      <c r="D730" t="s">
        <v>8</v>
      </c>
      <c r="E730" t="s">
        <v>9</v>
      </c>
      <c r="F730">
        <v>11.375</v>
      </c>
      <c r="G730">
        <v>11.837</v>
      </c>
      <c r="H730">
        <v>12.2</v>
      </c>
      <c r="I730">
        <v>12.624000000000001</v>
      </c>
      <c r="J730">
        <v>13.036</v>
      </c>
      <c r="K730">
        <v>13.579000000000001</v>
      </c>
      <c r="L730">
        <v>8.7240000000000002</v>
      </c>
      <c r="M730">
        <v>10.756</v>
      </c>
      <c r="N730">
        <v>13.244999999999999</v>
      </c>
      <c r="O730" s="1">
        <v>13.313000000000001</v>
      </c>
      <c r="P730" s="1">
        <v>13.266</v>
      </c>
      <c r="Q730">
        <f t="shared" si="19"/>
        <v>12.177727272727275</v>
      </c>
    </row>
    <row r="731" spans="1:17" x14ac:dyDescent="0.35">
      <c r="A731" t="s">
        <v>197</v>
      </c>
      <c r="B731" t="s">
        <v>244</v>
      </c>
      <c r="C731" t="s">
        <v>7</v>
      </c>
      <c r="D731" t="s">
        <v>10</v>
      </c>
      <c r="E731" t="s">
        <v>11</v>
      </c>
      <c r="F731">
        <v>4.2779999999999996</v>
      </c>
      <c r="G731">
        <v>4.4020000000000001</v>
      </c>
      <c r="H731">
        <v>4.4480000000000004</v>
      </c>
      <c r="I731">
        <v>4.5209999999999999</v>
      </c>
      <c r="J731">
        <v>4.5940000000000003</v>
      </c>
      <c r="K731">
        <v>4.7450000000000001</v>
      </c>
      <c r="L731">
        <v>2.6829999999999998</v>
      </c>
      <c r="M731">
        <v>3.6560000000000001</v>
      </c>
      <c r="N731">
        <v>4.5389999999999997</v>
      </c>
      <c r="O731" s="1">
        <v>4.5460000000000003</v>
      </c>
      <c r="P731" s="1">
        <v>4.5069999999999997</v>
      </c>
      <c r="Q731">
        <f t="shared" si="19"/>
        <v>4.2653636363636371</v>
      </c>
    </row>
    <row r="732" spans="1:17" x14ac:dyDescent="0.35">
      <c r="A732" t="s">
        <v>197</v>
      </c>
      <c r="B732" t="s">
        <v>244</v>
      </c>
      <c r="C732" t="s">
        <v>14</v>
      </c>
      <c r="D732" t="s">
        <v>8</v>
      </c>
      <c r="E732" t="s">
        <v>9</v>
      </c>
      <c r="F732">
        <v>9.1609999999999996</v>
      </c>
      <c r="G732">
        <v>9.2940000000000005</v>
      </c>
      <c r="H732">
        <v>9.3149999999999995</v>
      </c>
      <c r="I732">
        <v>9.3659999999999997</v>
      </c>
      <c r="J732">
        <v>9.4120000000000008</v>
      </c>
      <c r="K732">
        <v>9.5559999999999992</v>
      </c>
      <c r="L732">
        <v>9.0329999999999995</v>
      </c>
      <c r="M732">
        <v>9.6210000000000004</v>
      </c>
      <c r="N732">
        <v>9.17</v>
      </c>
      <c r="O732" s="1">
        <v>9.1660000000000004</v>
      </c>
      <c r="P732" s="1">
        <v>9.0809999999999995</v>
      </c>
      <c r="Q732">
        <f t="shared" si="19"/>
        <v>9.2886363636363622</v>
      </c>
    </row>
    <row r="733" spans="1:17" x14ac:dyDescent="0.35">
      <c r="A733" t="s">
        <v>197</v>
      </c>
      <c r="B733" t="s">
        <v>244</v>
      </c>
      <c r="C733" t="s">
        <v>14</v>
      </c>
      <c r="D733" t="s">
        <v>10</v>
      </c>
      <c r="E733" t="s">
        <v>11</v>
      </c>
      <c r="F733">
        <v>2.762</v>
      </c>
      <c r="G733">
        <v>2.7850000000000001</v>
      </c>
      <c r="H733">
        <v>2.75</v>
      </c>
      <c r="I733">
        <v>2.7269999999999999</v>
      </c>
      <c r="J733">
        <v>2.706</v>
      </c>
      <c r="K733">
        <v>2.7309999999999999</v>
      </c>
      <c r="L733">
        <v>2.4860000000000002</v>
      </c>
      <c r="M733">
        <v>2.8</v>
      </c>
      <c r="N733">
        <v>2.593</v>
      </c>
      <c r="O733" s="1">
        <v>2.5750000000000002</v>
      </c>
      <c r="P733" s="1">
        <v>2.5270000000000001</v>
      </c>
      <c r="Q733">
        <f t="shared" si="19"/>
        <v>2.6765454545454546</v>
      </c>
    </row>
    <row r="734" spans="1:17" x14ac:dyDescent="0.35">
      <c r="A734" t="s">
        <v>198</v>
      </c>
      <c r="B734" t="s">
        <v>169</v>
      </c>
      <c r="C734" t="s">
        <v>7</v>
      </c>
      <c r="D734" t="s">
        <v>8</v>
      </c>
      <c r="E734" t="s">
        <v>9</v>
      </c>
      <c r="F734">
        <v>19.856000000000002</v>
      </c>
      <c r="G734">
        <v>17.32</v>
      </c>
      <c r="H734">
        <v>14.58</v>
      </c>
      <c r="I734">
        <v>15.71</v>
      </c>
      <c r="J734">
        <v>15.833</v>
      </c>
      <c r="K734">
        <v>15.904999999999999</v>
      </c>
      <c r="L734">
        <v>18.321000000000002</v>
      </c>
      <c r="M734">
        <v>17.472000000000001</v>
      </c>
      <c r="N734">
        <v>14.292</v>
      </c>
      <c r="O734" s="1">
        <v>14.933</v>
      </c>
      <c r="P734" s="1">
        <v>14.202</v>
      </c>
      <c r="Q734">
        <f t="shared" si="19"/>
        <v>16.220363636363636</v>
      </c>
    </row>
    <row r="735" spans="1:17" x14ac:dyDescent="0.35">
      <c r="A735" t="s">
        <v>198</v>
      </c>
      <c r="B735" t="s">
        <v>169</v>
      </c>
      <c r="C735" t="s">
        <v>7</v>
      </c>
      <c r="D735" t="s">
        <v>10</v>
      </c>
      <c r="E735" t="s">
        <v>11</v>
      </c>
      <c r="F735">
        <v>5.7910000000000004</v>
      </c>
      <c r="G735">
        <v>5.0529999999999999</v>
      </c>
      <c r="H735">
        <v>4.2380000000000004</v>
      </c>
      <c r="I735">
        <v>4.7069999999999999</v>
      </c>
      <c r="J735">
        <v>5.2050000000000001</v>
      </c>
      <c r="K735">
        <v>5.6639999999999997</v>
      </c>
      <c r="L735">
        <v>6.9809999999999999</v>
      </c>
      <c r="M735">
        <v>6.7370000000000001</v>
      </c>
      <c r="N735">
        <v>5.3319999999999999</v>
      </c>
      <c r="O735" s="1">
        <v>5.6779999999999999</v>
      </c>
      <c r="P735" s="1">
        <v>5.1559999999999997</v>
      </c>
      <c r="Q735">
        <f t="shared" si="19"/>
        <v>5.5038181818181817</v>
      </c>
    </row>
    <row r="736" spans="1:17" x14ac:dyDescent="0.35">
      <c r="A736" t="s">
        <v>198</v>
      </c>
      <c r="B736" t="s">
        <v>169</v>
      </c>
      <c r="C736" t="s">
        <v>14</v>
      </c>
      <c r="D736" t="s">
        <v>8</v>
      </c>
      <c r="E736" t="s">
        <v>9</v>
      </c>
      <c r="F736">
        <v>12.218999999999999</v>
      </c>
      <c r="G736">
        <v>11.288</v>
      </c>
      <c r="H736">
        <v>10.29</v>
      </c>
      <c r="I736">
        <v>10.827</v>
      </c>
      <c r="J736">
        <v>10.801</v>
      </c>
      <c r="K736">
        <v>10.669</v>
      </c>
      <c r="L736">
        <v>12.087</v>
      </c>
      <c r="M736">
        <v>11.677</v>
      </c>
      <c r="N736">
        <v>9.6340000000000003</v>
      </c>
      <c r="O736" s="1">
        <v>10.36</v>
      </c>
      <c r="P736" s="1">
        <v>9.3989999999999991</v>
      </c>
      <c r="Q736">
        <f t="shared" si="19"/>
        <v>10.841000000000001</v>
      </c>
    </row>
    <row r="737" spans="1:17" x14ac:dyDescent="0.35">
      <c r="A737" t="s">
        <v>198</v>
      </c>
      <c r="B737" t="s">
        <v>169</v>
      </c>
      <c r="C737" t="s">
        <v>14</v>
      </c>
      <c r="D737" t="s">
        <v>10</v>
      </c>
      <c r="E737" t="s">
        <v>11</v>
      </c>
      <c r="F737">
        <v>5.093</v>
      </c>
      <c r="G737">
        <v>4.7290000000000001</v>
      </c>
      <c r="H737">
        <v>4.319</v>
      </c>
      <c r="I737">
        <v>3.4079999999999999</v>
      </c>
      <c r="J737">
        <v>4.0919999999999996</v>
      </c>
      <c r="K737">
        <v>4.7149999999999999</v>
      </c>
      <c r="L737">
        <v>6.5449999999999999</v>
      </c>
      <c r="M737">
        <v>6.0140000000000002</v>
      </c>
      <c r="N737">
        <v>4.6870000000000003</v>
      </c>
      <c r="O737" s="1">
        <v>4.7809999999999997</v>
      </c>
      <c r="P737" s="1">
        <v>4.2629999999999999</v>
      </c>
      <c r="Q737">
        <f t="shared" si="19"/>
        <v>4.7859999999999996</v>
      </c>
    </row>
    <row r="738" spans="1:17" x14ac:dyDescent="0.35">
      <c r="A738" t="s">
        <v>212</v>
      </c>
      <c r="B738" t="s">
        <v>233</v>
      </c>
      <c r="C738" t="s">
        <v>7</v>
      </c>
      <c r="D738" t="s">
        <v>8</v>
      </c>
      <c r="E738" t="s">
        <v>9</v>
      </c>
      <c r="F738">
        <v>4.8070000000000004</v>
      </c>
      <c r="G738">
        <v>6.5289999999999999</v>
      </c>
      <c r="H738">
        <v>6.7830000000000004</v>
      </c>
      <c r="I738">
        <v>7.0170000000000003</v>
      </c>
      <c r="J738">
        <v>4.3490000000000002</v>
      </c>
      <c r="K738">
        <v>5.3259999999999996</v>
      </c>
      <c r="L738">
        <v>7.4560000000000004</v>
      </c>
      <c r="M738">
        <v>6.8369999999999997</v>
      </c>
      <c r="N738">
        <v>5.9550000000000001</v>
      </c>
      <c r="O738" s="1">
        <v>6.1260000000000003</v>
      </c>
      <c r="P738" s="1">
        <v>6.202</v>
      </c>
      <c r="Q738">
        <f t="shared" si="19"/>
        <v>6.1260909090909088</v>
      </c>
    </row>
    <row r="739" spans="1:17" x14ac:dyDescent="0.35">
      <c r="A739" t="s">
        <v>212</v>
      </c>
      <c r="B739" t="s">
        <v>233</v>
      </c>
      <c r="C739" t="s">
        <v>7</v>
      </c>
      <c r="D739" t="s">
        <v>10</v>
      </c>
      <c r="E739" t="s">
        <v>11</v>
      </c>
      <c r="F739">
        <v>0.40699999999999997</v>
      </c>
      <c r="G739">
        <v>0.81100000000000005</v>
      </c>
      <c r="H739">
        <v>0.82099999999999995</v>
      </c>
      <c r="I739">
        <v>0.81499999999999995</v>
      </c>
      <c r="J739">
        <v>0.51</v>
      </c>
      <c r="K739">
        <v>0.99399999999999999</v>
      </c>
      <c r="L739">
        <v>1.6970000000000001</v>
      </c>
      <c r="M739">
        <v>1.726</v>
      </c>
      <c r="N739">
        <v>0.92100000000000004</v>
      </c>
      <c r="O739" s="1">
        <v>0.96499999999999997</v>
      </c>
      <c r="P739" s="1">
        <v>0.88100000000000001</v>
      </c>
      <c r="Q739">
        <f t="shared" si="19"/>
        <v>0.95890909090909093</v>
      </c>
    </row>
    <row r="740" spans="1:17" x14ac:dyDescent="0.35">
      <c r="A740" t="s">
        <v>212</v>
      </c>
      <c r="B740" t="s">
        <v>233</v>
      </c>
      <c r="C740" t="s">
        <v>14</v>
      </c>
      <c r="D740" t="s">
        <v>8</v>
      </c>
      <c r="E740" t="s">
        <v>9</v>
      </c>
      <c r="F740">
        <v>4.7119999999999997</v>
      </c>
      <c r="G740">
        <v>6.1970000000000001</v>
      </c>
      <c r="H740">
        <v>6.7930000000000001</v>
      </c>
      <c r="I740">
        <v>7.016</v>
      </c>
      <c r="J740">
        <v>4.6349999999999998</v>
      </c>
      <c r="K740">
        <v>5.6509999999999998</v>
      </c>
      <c r="L740">
        <v>5.5389999999999997</v>
      </c>
      <c r="M740">
        <v>6.7789999999999999</v>
      </c>
      <c r="N740">
        <v>5.8840000000000003</v>
      </c>
      <c r="O740" s="1">
        <v>6.5060000000000002</v>
      </c>
      <c r="P740" s="1">
        <v>6.2610000000000001</v>
      </c>
      <c r="Q740">
        <f t="shared" si="19"/>
        <v>5.9975454545454534</v>
      </c>
    </row>
    <row r="741" spans="1:17" x14ac:dyDescent="0.35">
      <c r="A741" t="s">
        <v>212</v>
      </c>
      <c r="B741" t="s">
        <v>233</v>
      </c>
      <c r="C741" t="s">
        <v>14</v>
      </c>
      <c r="D741" t="s">
        <v>10</v>
      </c>
      <c r="E741" t="s">
        <v>11</v>
      </c>
      <c r="F741">
        <v>0.70699999999999996</v>
      </c>
      <c r="G741">
        <v>1.105</v>
      </c>
      <c r="H741">
        <v>1.0680000000000001</v>
      </c>
      <c r="I741">
        <v>1.101</v>
      </c>
      <c r="J741">
        <v>0.68700000000000006</v>
      </c>
      <c r="K741">
        <v>1.071</v>
      </c>
      <c r="L741">
        <v>1.18</v>
      </c>
      <c r="M741">
        <v>1.881</v>
      </c>
      <c r="N741">
        <v>1.0920000000000001</v>
      </c>
      <c r="O741" s="1">
        <v>1.1359999999999999</v>
      </c>
      <c r="P741" s="1">
        <v>1.2230000000000001</v>
      </c>
      <c r="Q741">
        <f t="shared" si="19"/>
        <v>1.1137272727272727</v>
      </c>
    </row>
    <row r="742" spans="1:17" x14ac:dyDescent="0.35">
      <c r="A742" t="s">
        <v>200</v>
      </c>
      <c r="B742" t="s">
        <v>233</v>
      </c>
      <c r="C742" t="s">
        <v>7</v>
      </c>
      <c r="D742" t="s">
        <v>8</v>
      </c>
      <c r="E742" t="s">
        <v>9</v>
      </c>
      <c r="F742">
        <v>34.250999999999998</v>
      </c>
      <c r="G742">
        <v>38.725000000000001</v>
      </c>
      <c r="H742">
        <v>39.265999999999998</v>
      </c>
      <c r="I742">
        <v>39.526000000000003</v>
      </c>
      <c r="J742">
        <v>38.686999999999998</v>
      </c>
      <c r="K742">
        <v>38.456000000000003</v>
      </c>
      <c r="L742">
        <v>41.280999999999999</v>
      </c>
      <c r="M742">
        <v>40.463000000000001</v>
      </c>
      <c r="N742">
        <v>38.823999999999998</v>
      </c>
      <c r="O742" s="1">
        <v>38.881999999999998</v>
      </c>
      <c r="P742" s="1">
        <v>38.707000000000001</v>
      </c>
      <c r="Q742">
        <f t="shared" si="19"/>
        <v>38.824363636363643</v>
      </c>
    </row>
    <row r="743" spans="1:17" x14ac:dyDescent="0.35">
      <c r="A743" t="s">
        <v>200</v>
      </c>
      <c r="B743" t="s">
        <v>233</v>
      </c>
      <c r="C743" t="s">
        <v>7</v>
      </c>
      <c r="D743" t="s">
        <v>10</v>
      </c>
      <c r="E743" t="s">
        <v>11</v>
      </c>
      <c r="F743">
        <v>22.478000000000002</v>
      </c>
      <c r="G743">
        <v>25.893999999999998</v>
      </c>
      <c r="H743">
        <v>26.532</v>
      </c>
      <c r="I743">
        <v>26.818999999999999</v>
      </c>
      <c r="J743">
        <v>25.797999999999998</v>
      </c>
      <c r="K743">
        <v>25.481999999999999</v>
      </c>
      <c r="L743">
        <v>25.501000000000001</v>
      </c>
      <c r="M743">
        <v>26.734999999999999</v>
      </c>
      <c r="N743">
        <v>26.504999999999999</v>
      </c>
      <c r="O743" s="1">
        <v>26.442</v>
      </c>
      <c r="P743" s="1">
        <v>26.318999999999999</v>
      </c>
      <c r="Q743">
        <f t="shared" si="19"/>
        <v>25.864090909090908</v>
      </c>
    </row>
    <row r="744" spans="1:17" x14ac:dyDescent="0.35">
      <c r="A744" t="s">
        <v>200</v>
      </c>
      <c r="B744" t="s">
        <v>233</v>
      </c>
      <c r="C744" t="s">
        <v>14</v>
      </c>
      <c r="D744" t="s">
        <v>8</v>
      </c>
      <c r="E744" t="s">
        <v>9</v>
      </c>
      <c r="F744">
        <v>23.468</v>
      </c>
      <c r="G744">
        <v>31.789000000000001</v>
      </c>
      <c r="H744">
        <v>32.548999999999999</v>
      </c>
      <c r="I744">
        <v>32.96</v>
      </c>
      <c r="J744">
        <v>32.034999999999997</v>
      </c>
      <c r="K744">
        <v>31.823</v>
      </c>
      <c r="L744">
        <v>34.093000000000004</v>
      </c>
      <c r="M744">
        <v>33.75</v>
      </c>
      <c r="N744">
        <v>32.447000000000003</v>
      </c>
      <c r="O744" s="1">
        <v>32.296999999999997</v>
      </c>
      <c r="P744" s="1">
        <v>32.220999999999997</v>
      </c>
      <c r="Q744">
        <f t="shared" si="19"/>
        <v>31.766545454545454</v>
      </c>
    </row>
    <row r="745" spans="1:17" x14ac:dyDescent="0.35">
      <c r="A745" t="s">
        <v>200</v>
      </c>
      <c r="B745" t="s">
        <v>233</v>
      </c>
      <c r="C745" t="s">
        <v>14</v>
      </c>
      <c r="D745" t="s">
        <v>10</v>
      </c>
      <c r="E745" t="s">
        <v>11</v>
      </c>
      <c r="F745">
        <v>8.3979999999999997</v>
      </c>
      <c r="G745">
        <v>11.705</v>
      </c>
      <c r="H745">
        <v>12.169</v>
      </c>
      <c r="I745">
        <v>12.396000000000001</v>
      </c>
      <c r="J745">
        <v>11.731999999999999</v>
      </c>
      <c r="K745">
        <v>11.541</v>
      </c>
      <c r="L745">
        <v>12.301</v>
      </c>
      <c r="M745">
        <v>12.781000000000001</v>
      </c>
      <c r="N745">
        <v>11.981</v>
      </c>
      <c r="O745" s="1">
        <v>11.961</v>
      </c>
      <c r="P745" s="1">
        <v>11.904</v>
      </c>
      <c r="Q745">
        <f t="shared" si="19"/>
        <v>11.715363636363636</v>
      </c>
    </row>
    <row r="746" spans="1:17" x14ac:dyDescent="0.35">
      <c r="A746" t="s">
        <v>201</v>
      </c>
      <c r="B746" t="s">
        <v>230</v>
      </c>
      <c r="C746" t="s">
        <v>7</v>
      </c>
      <c r="D746" t="s">
        <v>8</v>
      </c>
      <c r="E746" t="s">
        <v>9</v>
      </c>
      <c r="F746">
        <v>16.951000000000001</v>
      </c>
      <c r="G746">
        <v>17.068999999999999</v>
      </c>
      <c r="H746">
        <v>16.919</v>
      </c>
      <c r="I746">
        <v>16.683</v>
      </c>
      <c r="J746">
        <v>8.0410000000000004</v>
      </c>
      <c r="K746">
        <v>8.1880000000000006</v>
      </c>
      <c r="L746">
        <v>10.762</v>
      </c>
      <c r="M746">
        <v>10.009</v>
      </c>
      <c r="N746">
        <v>9.2560000000000002</v>
      </c>
      <c r="O746" s="1">
        <v>8.6539999999999999</v>
      </c>
      <c r="P746" s="1">
        <v>8.3670000000000009</v>
      </c>
      <c r="Q746">
        <f t="shared" si="19"/>
        <v>11.899909090909089</v>
      </c>
    </row>
    <row r="747" spans="1:17" x14ac:dyDescent="0.35">
      <c r="A747" t="s">
        <v>201</v>
      </c>
      <c r="B747" t="s">
        <v>230</v>
      </c>
      <c r="C747" t="s">
        <v>7</v>
      </c>
      <c r="D747" t="s">
        <v>10</v>
      </c>
      <c r="E747" t="s">
        <v>11</v>
      </c>
      <c r="F747">
        <v>5.39</v>
      </c>
      <c r="G747">
        <v>5.782</v>
      </c>
      <c r="H747">
        <v>6.1150000000000002</v>
      </c>
      <c r="I747">
        <v>6.476</v>
      </c>
      <c r="J747">
        <v>4.1829999999999998</v>
      </c>
      <c r="K747">
        <v>4.3380000000000001</v>
      </c>
      <c r="L747">
        <v>5.2110000000000003</v>
      </c>
      <c r="M747">
        <v>4.4480000000000004</v>
      </c>
      <c r="N747">
        <v>3.9980000000000002</v>
      </c>
      <c r="O747" s="1">
        <v>3.9169999999999998</v>
      </c>
      <c r="P747" s="1">
        <v>3.9009999999999998</v>
      </c>
      <c r="Q747">
        <f t="shared" si="19"/>
        <v>4.8871818181818183</v>
      </c>
    </row>
    <row r="748" spans="1:17" x14ac:dyDescent="0.35">
      <c r="A748" t="s">
        <v>201</v>
      </c>
      <c r="B748" t="s">
        <v>230</v>
      </c>
      <c r="C748" t="s">
        <v>14</v>
      </c>
      <c r="D748" t="s">
        <v>8</v>
      </c>
      <c r="E748" t="s">
        <v>9</v>
      </c>
      <c r="F748">
        <v>17.385999999999999</v>
      </c>
      <c r="G748">
        <v>17.577999999999999</v>
      </c>
      <c r="H748">
        <v>17.510999999999999</v>
      </c>
      <c r="I748">
        <v>17.393000000000001</v>
      </c>
      <c r="J748">
        <v>9.3640000000000008</v>
      </c>
      <c r="K748">
        <v>12.128</v>
      </c>
      <c r="L748">
        <v>11.257999999999999</v>
      </c>
      <c r="M748">
        <v>8.7910000000000004</v>
      </c>
      <c r="N748">
        <v>7.3490000000000002</v>
      </c>
      <c r="O748" s="1">
        <v>7.3019999999999996</v>
      </c>
      <c r="P748" s="1">
        <v>7.3739999999999997</v>
      </c>
      <c r="Q748">
        <f t="shared" si="19"/>
        <v>12.130363636363636</v>
      </c>
    </row>
    <row r="749" spans="1:17" x14ac:dyDescent="0.35">
      <c r="A749" t="s">
        <v>201</v>
      </c>
      <c r="B749" t="s">
        <v>230</v>
      </c>
      <c r="C749" t="s">
        <v>14</v>
      </c>
      <c r="D749" t="s">
        <v>10</v>
      </c>
      <c r="E749" t="s">
        <v>11</v>
      </c>
      <c r="F749">
        <v>5.1360000000000001</v>
      </c>
      <c r="G749">
        <v>5.3410000000000002</v>
      </c>
      <c r="H749">
        <v>5.4690000000000003</v>
      </c>
      <c r="I749">
        <v>5.6120000000000001</v>
      </c>
      <c r="J749">
        <v>3.7959999999999998</v>
      </c>
      <c r="K749">
        <v>4.0259999999999998</v>
      </c>
      <c r="L749">
        <v>3.9340000000000002</v>
      </c>
      <c r="M749">
        <v>3.5579999999999998</v>
      </c>
      <c r="N749">
        <v>2.8330000000000002</v>
      </c>
      <c r="O749" s="1">
        <v>2.6960000000000002</v>
      </c>
      <c r="P749" s="1">
        <v>2.621</v>
      </c>
      <c r="Q749">
        <f t="shared" si="19"/>
        <v>4.0929090909090906</v>
      </c>
    </row>
    <row r="750" spans="1:17" x14ac:dyDescent="0.35">
      <c r="A750" t="s">
        <v>202</v>
      </c>
      <c r="B750" t="s">
        <v>230</v>
      </c>
      <c r="C750" t="s">
        <v>7</v>
      </c>
      <c r="D750" t="s">
        <v>8</v>
      </c>
      <c r="E750" t="s">
        <v>9</v>
      </c>
      <c r="F750">
        <v>8.0269999999999992</v>
      </c>
      <c r="G750">
        <v>9.0350000000000001</v>
      </c>
      <c r="H750">
        <v>9.8689999999999998</v>
      </c>
      <c r="I750">
        <v>10.617000000000001</v>
      </c>
      <c r="J750">
        <v>11.353</v>
      </c>
      <c r="K750">
        <v>12.305999999999999</v>
      </c>
      <c r="L750">
        <v>15.087999999999999</v>
      </c>
      <c r="M750">
        <v>16.167999999999999</v>
      </c>
      <c r="N750">
        <v>15.760999999999999</v>
      </c>
      <c r="O750" s="1">
        <v>15.627000000000001</v>
      </c>
      <c r="P750" s="1">
        <v>15.555</v>
      </c>
      <c r="Q750">
        <f t="shared" si="19"/>
        <v>12.673272727272725</v>
      </c>
    </row>
    <row r="751" spans="1:17" x14ac:dyDescent="0.35">
      <c r="A751" t="s">
        <v>202</v>
      </c>
      <c r="B751" t="s">
        <v>230</v>
      </c>
      <c r="C751" t="s">
        <v>7</v>
      </c>
      <c r="D751" t="s">
        <v>10</v>
      </c>
      <c r="E751" t="s">
        <v>11</v>
      </c>
      <c r="F751">
        <v>4.2619999999999996</v>
      </c>
      <c r="G751">
        <v>4.5860000000000003</v>
      </c>
      <c r="H751">
        <v>4.7729999999999997</v>
      </c>
      <c r="I751">
        <v>4.9000000000000004</v>
      </c>
      <c r="J751">
        <v>5.0270000000000001</v>
      </c>
      <c r="K751">
        <v>5.3090000000000002</v>
      </c>
      <c r="L751">
        <v>6.3449999999999998</v>
      </c>
      <c r="M751">
        <v>7.7919999999999998</v>
      </c>
      <c r="N751">
        <v>7.7039999999999997</v>
      </c>
      <c r="O751" s="1">
        <v>7.5970000000000004</v>
      </c>
      <c r="P751" s="1">
        <v>7.5279999999999996</v>
      </c>
      <c r="Q751">
        <f t="shared" si="19"/>
        <v>5.9839090909090915</v>
      </c>
    </row>
    <row r="752" spans="1:17" x14ac:dyDescent="0.35">
      <c r="A752" t="s">
        <v>202</v>
      </c>
      <c r="B752" t="s">
        <v>230</v>
      </c>
      <c r="C752" t="s">
        <v>14</v>
      </c>
      <c r="D752" t="s">
        <v>8</v>
      </c>
      <c r="E752" t="s">
        <v>9</v>
      </c>
      <c r="F752">
        <v>6.0069999999999997</v>
      </c>
      <c r="G752">
        <v>7.1310000000000002</v>
      </c>
      <c r="H752">
        <v>8.1189999999999998</v>
      </c>
      <c r="I752">
        <v>9.0289999999999999</v>
      </c>
      <c r="J752">
        <v>9.9269999999999996</v>
      </c>
      <c r="K752">
        <v>11.048</v>
      </c>
      <c r="L752">
        <v>13.191000000000001</v>
      </c>
      <c r="M752">
        <v>14.260999999999999</v>
      </c>
      <c r="N752">
        <v>13.965999999999999</v>
      </c>
      <c r="O752" s="1">
        <v>13.675000000000001</v>
      </c>
      <c r="P752" s="1">
        <v>13.484999999999999</v>
      </c>
      <c r="Q752">
        <f t="shared" si="19"/>
        <v>10.894454545454543</v>
      </c>
    </row>
    <row r="753" spans="1:17" x14ac:dyDescent="0.35">
      <c r="A753" t="s">
        <v>202</v>
      </c>
      <c r="B753" t="s">
        <v>230</v>
      </c>
      <c r="C753" t="s">
        <v>14</v>
      </c>
      <c r="D753" t="s">
        <v>10</v>
      </c>
      <c r="E753" t="s">
        <v>11</v>
      </c>
      <c r="F753">
        <v>3.677</v>
      </c>
      <c r="G753">
        <v>4.3250000000000002</v>
      </c>
      <c r="H753">
        <v>4.843</v>
      </c>
      <c r="I753">
        <v>5.2869999999999999</v>
      </c>
      <c r="J753">
        <v>5.7220000000000004</v>
      </c>
      <c r="K753">
        <v>6.3620000000000001</v>
      </c>
      <c r="L753">
        <v>6.9960000000000004</v>
      </c>
      <c r="M753">
        <v>7.234</v>
      </c>
      <c r="N753">
        <v>6.8579999999999997</v>
      </c>
      <c r="O753" s="1">
        <v>6.7569999999999997</v>
      </c>
      <c r="P753" s="1">
        <v>6.7030000000000003</v>
      </c>
      <c r="Q753">
        <f t="shared" si="19"/>
        <v>5.8876363636363633</v>
      </c>
    </row>
  </sheetData>
  <autoFilter ref="A1:P753" xr:uid="{88D3793E-451F-4ACE-B68C-9BE6E0D8F3F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74A8D-03A3-4AF2-99E9-B57B40DD4277}">
  <dimension ref="A2:L13"/>
  <sheetViews>
    <sheetView workbookViewId="0">
      <selection activeCell="A3" sqref="A3"/>
    </sheetView>
  </sheetViews>
  <sheetFormatPr defaultRowHeight="14.5" x14ac:dyDescent="0.35"/>
  <cols>
    <col min="1" max="2" width="11.08984375" customWidth="1"/>
    <col min="3" max="10" width="14.26953125" customWidth="1"/>
    <col min="11" max="12" width="17.90625" customWidth="1"/>
  </cols>
  <sheetData>
    <row r="2" spans="1:12" x14ac:dyDescent="0.35">
      <c r="A2" t="s">
        <v>246</v>
      </c>
      <c r="B2" t="s">
        <v>247</v>
      </c>
      <c r="K2" s="2"/>
      <c r="L2" s="2"/>
    </row>
    <row r="3" spans="1:12" x14ac:dyDescent="0.35">
      <c r="A3">
        <v>2014</v>
      </c>
      <c r="B3">
        <f>AVERAGE(Worksheet!F:F)</f>
        <v>15.471815405046474</v>
      </c>
    </row>
    <row r="4" spans="1:12" x14ac:dyDescent="0.35">
      <c r="A4">
        <v>2015</v>
      </c>
      <c r="B4">
        <f>AVERAGE(Worksheet!G:G)</f>
        <v>15.332110225763609</v>
      </c>
    </row>
    <row r="5" spans="1:12" x14ac:dyDescent="0.35">
      <c r="A5">
        <v>2016</v>
      </c>
      <c r="B5">
        <f>AVERAGE(Worksheet!H:H)</f>
        <v>15.158865869853907</v>
      </c>
    </row>
    <row r="6" spans="1:12" x14ac:dyDescent="0.35">
      <c r="A6">
        <v>2017</v>
      </c>
      <c r="B6">
        <f>AVERAGE(Worksheet!I:I)</f>
        <v>14.875964143426287</v>
      </c>
    </row>
    <row r="7" spans="1:12" x14ac:dyDescent="0.35">
      <c r="A7">
        <v>2018</v>
      </c>
      <c r="B7">
        <f>AVERAGE(Worksheet!J:J)</f>
        <v>14.507529880478085</v>
      </c>
    </row>
    <row r="8" spans="1:12" x14ac:dyDescent="0.35">
      <c r="A8">
        <v>2019</v>
      </c>
      <c r="B8">
        <f>AVERAGE(Worksheet!K:K)</f>
        <v>14.275345285524565</v>
      </c>
    </row>
    <row r="9" spans="1:12" x14ac:dyDescent="0.35">
      <c r="A9">
        <v>2020</v>
      </c>
      <c r="B9">
        <f>AVERAGE(Worksheet!L:L)</f>
        <v>16.039922974767588</v>
      </c>
    </row>
    <row r="10" spans="1:12" x14ac:dyDescent="0.35">
      <c r="A10">
        <v>2021</v>
      </c>
      <c r="B10">
        <f>AVERAGE(Worksheet!M:M)</f>
        <v>15.528589641434259</v>
      </c>
    </row>
    <row r="11" spans="1:12" x14ac:dyDescent="0.35">
      <c r="A11">
        <v>2022</v>
      </c>
      <c r="B11">
        <f>AVERAGE(Worksheet!N:N)</f>
        <v>14.353705400619758</v>
      </c>
    </row>
    <row r="12" spans="1:12" x14ac:dyDescent="0.35">
      <c r="A12">
        <v>2023</v>
      </c>
      <c r="B12">
        <f>AVERAGE(Worksheet!O:O)</f>
        <v>14.108663346613547</v>
      </c>
    </row>
    <row r="13" spans="1:12" x14ac:dyDescent="0.35">
      <c r="A13">
        <v>2024</v>
      </c>
      <c r="B13">
        <f>AVERAGE(Worksheet!P:P)</f>
        <v>14.068984727755632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7C64A-0D61-43EB-9FD0-1B75A4AAEF17}">
  <dimension ref="A2:K74"/>
  <sheetViews>
    <sheetView topLeftCell="A26" workbookViewId="0">
      <selection activeCell="E37" sqref="E37"/>
    </sheetView>
  </sheetViews>
  <sheetFormatPr defaultRowHeight="14.5" x14ac:dyDescent="0.35"/>
  <cols>
    <col min="1" max="1" width="6.36328125" bestFit="1" customWidth="1"/>
    <col min="2" max="2" width="12.36328125" bestFit="1" customWidth="1"/>
    <col min="3" max="4" width="11.81640625" bestFit="1" customWidth="1"/>
    <col min="5" max="5" width="15.26953125" bestFit="1" customWidth="1"/>
    <col min="6" max="6" width="16.81640625" bestFit="1" customWidth="1"/>
    <col min="7" max="7" width="15.26953125" bestFit="1" customWidth="1"/>
    <col min="8" max="8" width="11.81640625" bestFit="1" customWidth="1"/>
    <col min="9" max="9" width="11.81640625" customWidth="1"/>
    <col min="10" max="10" width="11.81640625" bestFit="1" customWidth="1"/>
    <col min="11" max="11" width="11.81640625" customWidth="1"/>
    <col min="12" max="12" width="16.81640625" bestFit="1" customWidth="1"/>
    <col min="13" max="13" width="15.26953125" bestFit="1" customWidth="1"/>
    <col min="14" max="18" width="11.81640625" bestFit="1" customWidth="1"/>
  </cols>
  <sheetData>
    <row r="2" spans="1:11" x14ac:dyDescent="0.35">
      <c r="A2" s="3" t="s">
        <v>248</v>
      </c>
      <c r="B2" t="s">
        <v>247</v>
      </c>
      <c r="E2" s="3" t="s">
        <v>252</v>
      </c>
    </row>
    <row r="3" spans="1:11" x14ac:dyDescent="0.35">
      <c r="A3" s="4">
        <v>2014</v>
      </c>
      <c r="B3" s="9">
        <v>15.471815405046474</v>
      </c>
      <c r="D3" s="3" t="s">
        <v>253</v>
      </c>
      <c r="E3" t="s">
        <v>230</v>
      </c>
      <c r="F3" t="s">
        <v>233</v>
      </c>
      <c r="G3" t="s">
        <v>237</v>
      </c>
      <c r="H3" t="s">
        <v>240</v>
      </c>
      <c r="I3" t="s">
        <v>244</v>
      </c>
      <c r="J3" t="s">
        <v>169</v>
      </c>
      <c r="K3" t="s">
        <v>249</v>
      </c>
    </row>
    <row r="4" spans="1:11" x14ac:dyDescent="0.35">
      <c r="A4" s="4">
        <v>2015</v>
      </c>
      <c r="B4" s="9">
        <v>15.332110225763609</v>
      </c>
      <c r="D4" s="4" t="s">
        <v>254</v>
      </c>
      <c r="E4" s="9">
        <v>12.843337962962963</v>
      </c>
      <c r="F4" s="9">
        <v>9.9540459183673473</v>
      </c>
      <c r="G4" s="9">
        <v>17.247182926829268</v>
      </c>
      <c r="H4" s="9">
        <v>13.652684210526317</v>
      </c>
      <c r="I4" s="9">
        <v>10.128477272727274</v>
      </c>
      <c r="J4" s="9">
        <v>10.702285714285713</v>
      </c>
      <c r="K4" s="9">
        <v>12.814198138297872</v>
      </c>
    </row>
    <row r="5" spans="1:11" x14ac:dyDescent="0.35">
      <c r="A5" s="4">
        <v>2016</v>
      </c>
      <c r="B5" s="9">
        <v>15.158865869853907</v>
      </c>
      <c r="D5" s="4" t="s">
        <v>255</v>
      </c>
      <c r="E5" s="9">
        <v>13.038523148148148</v>
      </c>
      <c r="F5" s="9">
        <v>10.314224489795919</v>
      </c>
      <c r="G5" s="9">
        <v>16.204158536585364</v>
      </c>
      <c r="H5" s="9">
        <v>13.059184210526317</v>
      </c>
      <c r="I5" s="9">
        <v>10.054500000000001</v>
      </c>
      <c r="J5" s="9">
        <v>10.710571428571429</v>
      </c>
      <c r="K5" s="9">
        <v>12.672977393617021</v>
      </c>
    </row>
    <row r="6" spans="1:11" x14ac:dyDescent="0.35">
      <c r="A6" s="4">
        <v>2017</v>
      </c>
      <c r="B6" s="9">
        <v>14.875964143426287</v>
      </c>
      <c r="D6" s="4" t="s">
        <v>256</v>
      </c>
      <c r="E6" s="9">
        <v>13.083643518518519</v>
      </c>
      <c r="F6" s="9">
        <v>10.49311224489796</v>
      </c>
      <c r="G6" s="9">
        <v>14.876243902439025</v>
      </c>
      <c r="H6" s="9">
        <v>12.933592105263157</v>
      </c>
      <c r="I6" s="9">
        <v>9.8393636363636361</v>
      </c>
      <c r="J6" s="9">
        <v>11.791428571428572</v>
      </c>
      <c r="K6" s="9">
        <v>12.498172872340426</v>
      </c>
    </row>
    <row r="7" spans="1:11" x14ac:dyDescent="0.35">
      <c r="A7" s="4">
        <v>2018</v>
      </c>
      <c r="B7" s="9">
        <v>14.507529880478085</v>
      </c>
      <c r="D7" s="4" t="s">
        <v>257</v>
      </c>
      <c r="E7" s="9">
        <v>13.199717592592593</v>
      </c>
      <c r="F7" s="9">
        <v>10.827602040816327</v>
      </c>
      <c r="G7" s="9">
        <v>13.263786585365853</v>
      </c>
      <c r="H7" s="9">
        <v>12.14146052631579</v>
      </c>
      <c r="I7" s="9">
        <v>9.8667727272727266</v>
      </c>
      <c r="J7" s="9">
        <v>12.126821428571429</v>
      </c>
      <c r="K7" s="9">
        <v>12.213565159574468</v>
      </c>
    </row>
    <row r="8" spans="1:11" x14ac:dyDescent="0.35">
      <c r="A8" s="4">
        <v>2019</v>
      </c>
      <c r="B8" s="9">
        <v>14.275345285524565</v>
      </c>
      <c r="D8" s="4" t="s">
        <v>258</v>
      </c>
      <c r="E8" s="9">
        <v>13.052902777777778</v>
      </c>
      <c r="F8" s="9">
        <v>10.610704081632653</v>
      </c>
      <c r="G8" s="9">
        <v>11.947152439024391</v>
      </c>
      <c r="H8" s="9">
        <v>12.270618421052632</v>
      </c>
      <c r="I8" s="9">
        <v>9.9848863636363632</v>
      </c>
      <c r="J8" s="9">
        <v>12.068035714285713</v>
      </c>
      <c r="K8" s="9">
        <v>11.843311170212766</v>
      </c>
    </row>
    <row r="9" spans="1:11" x14ac:dyDescent="0.35">
      <c r="A9" s="4">
        <v>2020</v>
      </c>
      <c r="B9" s="9">
        <v>16.039922974767588</v>
      </c>
      <c r="D9" s="4" t="s">
        <v>259</v>
      </c>
      <c r="E9" s="9">
        <v>13.203759259259259</v>
      </c>
      <c r="F9" s="9">
        <v>10.249918367346938</v>
      </c>
      <c r="G9" s="9">
        <v>11.039890243902439</v>
      </c>
      <c r="H9" s="9">
        <v>12.352684210526315</v>
      </c>
      <c r="I9" s="9">
        <v>9.6683181818181811</v>
      </c>
      <c r="J9" s="9">
        <v>12.403339285714285</v>
      </c>
      <c r="K9" s="9">
        <v>11.609488031914893</v>
      </c>
    </row>
    <row r="10" spans="1:11" x14ac:dyDescent="0.35">
      <c r="A10" s="4">
        <v>2021</v>
      </c>
      <c r="B10" s="9">
        <v>15.528589641434259</v>
      </c>
      <c r="D10" s="4" t="s">
        <v>260</v>
      </c>
      <c r="E10" s="9">
        <v>14.457731481481481</v>
      </c>
      <c r="F10" s="9">
        <v>11.639520408163266</v>
      </c>
      <c r="G10" s="9">
        <v>12.687115853658536</v>
      </c>
      <c r="H10" s="9">
        <v>15.424434210526316</v>
      </c>
      <c r="I10" s="9">
        <v>11.145727272727273</v>
      </c>
      <c r="J10" s="9">
        <v>16.258749999999999</v>
      </c>
      <c r="K10" s="9">
        <v>13.375082446808511</v>
      </c>
    </row>
    <row r="11" spans="1:11" x14ac:dyDescent="0.35">
      <c r="A11" s="4">
        <v>2022</v>
      </c>
      <c r="B11" s="9">
        <v>14.353705400619758</v>
      </c>
      <c r="D11" s="4" t="s">
        <v>261</v>
      </c>
      <c r="E11" s="9">
        <v>14.395694444444443</v>
      </c>
      <c r="F11" s="9">
        <v>11.133270408163266</v>
      </c>
      <c r="G11" s="9">
        <v>12.495737804878049</v>
      </c>
      <c r="H11" s="9">
        <v>14.413013157894735</v>
      </c>
      <c r="I11" s="9">
        <v>10.342022727272727</v>
      </c>
      <c r="J11" s="9">
        <v>13.941035714285714</v>
      </c>
      <c r="K11" s="9">
        <v>12.861739361702128</v>
      </c>
    </row>
    <row r="12" spans="1:11" x14ac:dyDescent="0.35">
      <c r="A12" s="4">
        <v>2023</v>
      </c>
      <c r="B12" s="9">
        <v>14.108663346613547</v>
      </c>
      <c r="D12" s="4" t="s">
        <v>262</v>
      </c>
      <c r="E12" s="9">
        <v>13.496356481481476</v>
      </c>
      <c r="F12" s="9">
        <v>10.449903061224497</v>
      </c>
      <c r="G12" s="9">
        <v>10.986988821138208</v>
      </c>
      <c r="H12" s="9">
        <v>12.475184210526315</v>
      </c>
      <c r="I12" s="9">
        <v>9.6664318181818221</v>
      </c>
      <c r="J12" s="9">
        <v>11.565053571428573</v>
      </c>
      <c r="K12" s="9">
        <v>11.68396298758867</v>
      </c>
    </row>
    <row r="13" spans="1:11" x14ac:dyDescent="0.35">
      <c r="A13" s="4">
        <v>2024</v>
      </c>
      <c r="B13" s="9">
        <v>14.068984727755632</v>
      </c>
      <c r="D13" s="4" t="s">
        <v>263</v>
      </c>
      <c r="E13" s="9">
        <v>13.339398148148156</v>
      </c>
      <c r="F13" s="9">
        <v>10.343486394557821</v>
      </c>
      <c r="G13" s="9">
        <v>10.58256199186992</v>
      </c>
      <c r="H13" s="9">
        <v>11.971644736842103</v>
      </c>
      <c r="I13" s="9">
        <v>9.5635454545454586</v>
      </c>
      <c r="J13" s="9">
        <v>11.178732142857141</v>
      </c>
      <c r="K13" s="9">
        <v>11.437265292553187</v>
      </c>
    </row>
    <row r="14" spans="1:11" x14ac:dyDescent="0.35">
      <c r="A14" s="4" t="s">
        <v>249</v>
      </c>
      <c r="B14" s="9">
        <v>14.883772445571248</v>
      </c>
      <c r="D14" s="4" t="s">
        <v>264</v>
      </c>
      <c r="E14" s="9">
        <v>13.228629629629623</v>
      </c>
      <c r="F14" s="9">
        <v>10.383772108843541</v>
      </c>
      <c r="G14" s="9">
        <v>10.521074186991873</v>
      </c>
      <c r="H14" s="9">
        <v>11.989552631578947</v>
      </c>
      <c r="I14" s="9">
        <v>9.5783636363636351</v>
      </c>
      <c r="J14" s="9">
        <v>11.057714285714287</v>
      </c>
      <c r="K14" s="9">
        <v>11.396204122340432</v>
      </c>
    </row>
    <row r="15" spans="1:11" x14ac:dyDescent="0.35">
      <c r="B15" s="6"/>
      <c r="D15" s="4" t="s">
        <v>265</v>
      </c>
      <c r="E15">
        <f t="shared" ref="E15:J15" si="0">AVERAGE(E4:E14)</f>
        <v>13.394517676767675</v>
      </c>
      <c r="F15">
        <f t="shared" si="0"/>
        <v>10.581778138528142</v>
      </c>
      <c r="G15">
        <f t="shared" si="0"/>
        <v>12.895626662971177</v>
      </c>
      <c r="H15">
        <f t="shared" si="0"/>
        <v>12.971277511961723</v>
      </c>
      <c r="I15">
        <f t="shared" si="0"/>
        <v>9.985309917355373</v>
      </c>
      <c r="J15">
        <f t="shared" si="0"/>
        <v>12.163978896103897</v>
      </c>
      <c r="K15" s="6">
        <f>AVERAGE(E15:J15)/100</f>
        <v>0.11998748133947998</v>
      </c>
    </row>
    <row r="17" spans="1:10" x14ac:dyDescent="0.35">
      <c r="A17" s="3" t="s">
        <v>248</v>
      </c>
      <c r="B17" t="s">
        <v>247</v>
      </c>
      <c r="D17" s="3" t="s">
        <v>248</v>
      </c>
      <c r="E17" t="s">
        <v>247</v>
      </c>
      <c r="H17" t="s">
        <v>247</v>
      </c>
    </row>
    <row r="18" spans="1:10" x14ac:dyDescent="0.35">
      <c r="A18" s="4" t="s">
        <v>230</v>
      </c>
      <c r="B18" s="9">
        <v>13.394517676767679</v>
      </c>
      <c r="D18" s="4" t="s">
        <v>68</v>
      </c>
      <c r="E18" s="9">
        <v>33.543227272727272</v>
      </c>
      <c r="G18" s="4" t="s">
        <v>166</v>
      </c>
      <c r="H18" s="9">
        <v>1.2478636363636364</v>
      </c>
    </row>
    <row r="19" spans="1:10" x14ac:dyDescent="0.35">
      <c r="A19" s="4" t="s">
        <v>233</v>
      </c>
      <c r="B19" s="9">
        <v>10.58177813852814</v>
      </c>
      <c r="D19" s="4" t="s">
        <v>168</v>
      </c>
      <c r="E19" s="9">
        <v>34.789568181818183</v>
      </c>
      <c r="G19" s="4" t="s">
        <v>45</v>
      </c>
      <c r="H19" s="9">
        <v>1.1958181818181819</v>
      </c>
    </row>
    <row r="20" spans="1:10" x14ac:dyDescent="0.35">
      <c r="A20" s="4" t="s">
        <v>237</v>
      </c>
      <c r="B20" s="9">
        <v>12.89562666297117</v>
      </c>
      <c r="D20" s="4" t="s">
        <v>111</v>
      </c>
      <c r="E20" s="9">
        <v>36.44254545454546</v>
      </c>
      <c r="G20" s="4" t="s">
        <v>151</v>
      </c>
      <c r="H20" s="9">
        <v>0.70340909090909076</v>
      </c>
    </row>
    <row r="21" spans="1:10" x14ac:dyDescent="0.35">
      <c r="A21" s="4" t="s">
        <v>240</v>
      </c>
      <c r="B21" s="9">
        <v>12.971277511961722</v>
      </c>
      <c r="D21" s="4" t="s">
        <v>140</v>
      </c>
      <c r="E21" s="9">
        <v>36.623083333333334</v>
      </c>
      <c r="G21" s="4" t="s">
        <v>136</v>
      </c>
      <c r="H21" s="9">
        <v>0.59318181818181814</v>
      </c>
    </row>
    <row r="22" spans="1:10" x14ac:dyDescent="0.35">
      <c r="A22" s="4" t="s">
        <v>244</v>
      </c>
      <c r="B22" s="9">
        <v>9.9853099173553694</v>
      </c>
      <c r="D22" s="4" t="s">
        <v>60</v>
      </c>
      <c r="E22" s="9">
        <v>49.093886363636365</v>
      </c>
      <c r="G22" s="4" t="s">
        <v>41</v>
      </c>
      <c r="H22" s="9">
        <v>0.45968181818181819</v>
      </c>
    </row>
    <row r="23" spans="1:10" x14ac:dyDescent="0.35">
      <c r="A23" s="4" t="s">
        <v>169</v>
      </c>
      <c r="B23" s="9">
        <v>12.163978896103897</v>
      </c>
      <c r="D23" s="4" t="s">
        <v>249</v>
      </c>
      <c r="E23" s="9">
        <v>38.098462121212123</v>
      </c>
    </row>
    <row r="24" spans="1:10" x14ac:dyDescent="0.35">
      <c r="A24" s="4" t="s">
        <v>249</v>
      </c>
      <c r="B24" s="9">
        <v>12.218724270631842</v>
      </c>
    </row>
    <row r="29" spans="1:10" x14ac:dyDescent="0.35">
      <c r="A29" s="3" t="s">
        <v>251</v>
      </c>
      <c r="B29" s="3" t="s">
        <v>252</v>
      </c>
      <c r="F29" s="3" t="s">
        <v>251</v>
      </c>
      <c r="G29" s="3" t="s">
        <v>252</v>
      </c>
    </row>
    <row r="30" spans="1:10" x14ac:dyDescent="0.35">
      <c r="A30" s="3" t="s">
        <v>248</v>
      </c>
      <c r="B30" t="s">
        <v>11</v>
      </c>
      <c r="C30" t="s">
        <v>9</v>
      </c>
      <c r="D30" t="s">
        <v>249</v>
      </c>
      <c r="F30" s="3" t="s">
        <v>248</v>
      </c>
      <c r="G30" t="s">
        <v>7</v>
      </c>
      <c r="H30" t="s">
        <v>14</v>
      </c>
      <c r="I30" t="s">
        <v>249</v>
      </c>
    </row>
    <row r="31" spans="1:10" x14ac:dyDescent="0.35">
      <c r="A31" s="4" t="s">
        <v>230</v>
      </c>
      <c r="B31" s="9">
        <v>7.8346540404040388</v>
      </c>
      <c r="C31" s="9">
        <v>18.954381313131314</v>
      </c>
      <c r="D31" s="9">
        <v>13.394517676767679</v>
      </c>
      <c r="E31">
        <f>GETPIVOTDATA("[Measures].[Average of average]",$A$29,"[Range 1].[continent]","[Range 1].[continent].&amp;[Africa]","[Range 1].[age_categories]","[Range 1].[age_categories].&amp;[Youth]")-GETPIVOTDATA("[Measures].[Average of average]",$A$29,"[Range 1].[continent]","[Range 1].[continent].&amp;[Africa]","[Range 1].[age_categories]","[Range 1].[age_categories].&amp;[Adults]")</f>
        <v>11.119727272727275</v>
      </c>
      <c r="F31" s="4" t="s">
        <v>230</v>
      </c>
      <c r="G31" s="9">
        <v>14.967428451178451</v>
      </c>
      <c r="H31" s="9">
        <v>11.821606902356896</v>
      </c>
      <c r="I31" s="9">
        <v>13.394517676767679</v>
      </c>
      <c r="J31">
        <f>GETPIVOTDATA("[Measures].[Average of average]",$F$29,"[Range 1].[continent]","[Range 1].[continent].&amp;[Africa]","[Range 1].[sex]","[Range 1].[sex].&amp;[Female]")-GETPIVOTDATA("[Measures].[Average of average]",$F$29,"[Range 1].[continent]","[Range 1].[continent].&amp;[Africa]","[Range 1].[sex]","[Range 1].[sex].&amp;[Male]")</f>
        <v>3.1458215488215551</v>
      </c>
    </row>
    <row r="32" spans="1:10" x14ac:dyDescent="0.35">
      <c r="A32" s="4" t="s">
        <v>233</v>
      </c>
      <c r="B32" s="9">
        <v>5.2959409400123691</v>
      </c>
      <c r="C32" s="9">
        <v>15.86761533704391</v>
      </c>
      <c r="D32" s="9">
        <v>10.58177813852814</v>
      </c>
      <c r="E32">
        <f>GETPIVOTDATA("[Measures].[Average of average]",$A$29,"[Range 1].[continent]","[Range 1].[continent].&amp;[Asia]","[Range 1].[age_categories]","[Range 1].[age_categories].&amp;[Youth]")-GETPIVOTDATA("[Measures].[Average of average]",$A$29,"[Range 1].[continent]","[Range 1].[continent].&amp;[Asia]","[Range 1].[age_categories]","[Range 1].[age_categories].&amp;[Adults]")</f>
        <v>10.57167439703154</v>
      </c>
      <c r="F32" s="4" t="s">
        <v>233</v>
      </c>
      <c r="G32" s="9">
        <v>12.445391671820246</v>
      </c>
      <c r="H32" s="9">
        <v>8.7181646052360353</v>
      </c>
      <c r="I32" s="9">
        <v>10.58177813852814</v>
      </c>
      <c r="J32">
        <f>GETPIVOTDATA("[Measures].[Average of average]",$F$29,"[Range 1].[continent]","[Range 1].[continent].&amp;[Asia]","[Range 1].[sex]","[Range 1].[sex].&amp;[Female]")-GETPIVOTDATA("[Measures].[Average of average]",$F$29,"[Range 1].[continent]","[Range 1].[continent].&amp;[Asia]","[Range 1].[sex]","[Range 1].[sex].&amp;[Male]")</f>
        <v>3.7272270665842111</v>
      </c>
    </row>
    <row r="33" spans="1:10" x14ac:dyDescent="0.35">
      <c r="A33" s="4" t="s">
        <v>237</v>
      </c>
      <c r="B33" s="9">
        <v>6.9128292682926844</v>
      </c>
      <c r="C33" s="9">
        <v>18.878424057649664</v>
      </c>
      <c r="D33" s="9">
        <v>12.89562666297117</v>
      </c>
      <c r="E33">
        <f>GETPIVOTDATA("[Measures].[Average of average]",$A$29,"[Range 1].[continent]","[Range 1].[continent].&amp;[Europe]","[Range 1].[age_categories]","[Range 1].[age_categories].&amp;[Youth]")-GETPIVOTDATA("[Measures].[Average of average]",$A$29,"[Range 1].[continent]","[Range 1].[continent].&amp;[Europe]","[Range 1].[age_categories]","[Range 1].[age_categories].&amp;[Adults]")</f>
        <v>11.965594789356979</v>
      </c>
      <c r="F33" s="4" t="s">
        <v>237</v>
      </c>
      <c r="G33" s="9">
        <v>12.948046008869181</v>
      </c>
      <c r="H33" s="9">
        <v>12.843207317073171</v>
      </c>
      <c r="I33" s="9">
        <v>12.89562666297117</v>
      </c>
      <c r="J33">
        <f>GETPIVOTDATA("[Measures].[Average of average]",$F$29,"[Range 1].[continent]","[Range 1].[continent].&amp;[Europe]","[Range 1].[sex]","[Range 1].[sex].&amp;[Female]")-GETPIVOTDATA("[Measures].[Average of average]",$F$29,"[Range 1].[continent]","[Range 1].[continent].&amp;[Europe]","[Range 1].[sex]","[Range 1].[sex].&amp;[Male]")</f>
        <v>0.1048386917960098</v>
      </c>
    </row>
    <row r="34" spans="1:10" x14ac:dyDescent="0.35">
      <c r="A34" s="4" t="s">
        <v>240</v>
      </c>
      <c r="B34" s="9">
        <v>6.2581698564593289</v>
      </c>
      <c r="C34" s="9">
        <v>19.684385167464114</v>
      </c>
      <c r="D34" s="9">
        <v>12.971277511961722</v>
      </c>
      <c r="E34">
        <f>GETPIVOTDATA("[Measures].[Average of average]",$A$29,"[Range 1].[continent]","[Range 1].[continent].&amp;[North America]","[Range 1].[age_categories]","[Range 1].[age_categories].&amp;[Youth]")-GETPIVOTDATA("[Measures].[Average of average]",$A$29,"[Range 1].[continent]","[Range 1].[continent].&amp;[North America]","[Range 1].[age_categories]","[Range 1].[age_categories].&amp;[Adults]")</f>
        <v>13.426215311004785</v>
      </c>
      <c r="F34" s="4" t="s">
        <v>240</v>
      </c>
      <c r="G34" s="9">
        <v>14.536543062200957</v>
      </c>
      <c r="H34" s="9">
        <v>11.40601196172249</v>
      </c>
      <c r="I34" s="9">
        <v>12.971277511961722</v>
      </c>
      <c r="J34">
        <f>GETPIVOTDATA("[Measures].[Average of average]",$F$29,"[Range 1].[continent]","[Range 1].[continent].&amp;[North America]","[Range 1].[sex]","[Range 1].[sex].&amp;[Female]")-GETPIVOTDATA("[Measures].[Average of average]",$F$29,"[Range 1].[continent]","[Range 1].[continent].&amp;[North America]","[Range 1].[sex]","[Range 1].[sex].&amp;[Male]")</f>
        <v>3.1305311004784677</v>
      </c>
    </row>
    <row r="35" spans="1:10" x14ac:dyDescent="0.35">
      <c r="A35" s="4" t="s">
        <v>244</v>
      </c>
      <c r="B35" s="9">
        <v>4.102702479338844</v>
      </c>
      <c r="C35" s="9">
        <v>15.867917355371899</v>
      </c>
      <c r="D35" s="9">
        <v>9.9853099173553694</v>
      </c>
      <c r="E35">
        <f>GETPIVOTDATA("[Measures].[Average of average]",$A$29,"[Range 1].[continent]","[Range 1].[continent].&amp;[Oceania]","[Range 1].[age_categories]","[Range 1].[age_categories].&amp;[Youth]")-GETPIVOTDATA("[Measures].[Average of average]",$A$29,"[Range 1].[continent]","[Range 1].[continent].&amp;[Oceania]","[Range 1].[age_categories]","[Range 1].[age_categories].&amp;[Adults]")</f>
        <v>11.765214876033056</v>
      </c>
      <c r="F35" s="4" t="s">
        <v>244</v>
      </c>
      <c r="G35" s="9">
        <v>11.125520661157028</v>
      </c>
      <c r="H35" s="9">
        <v>8.8450991735537183</v>
      </c>
      <c r="I35" s="9">
        <v>9.9853099173553694</v>
      </c>
      <c r="J35">
        <f>GETPIVOTDATA("[Measures].[Average of average]",$F$29,"[Range 1].[continent]","[Range 1].[continent].&amp;[Oceania]","[Range 1].[sex]","[Range 1].[sex].&amp;[Female]")-GETPIVOTDATA("[Measures].[Average of average]",$F$29,"[Range 1].[continent]","[Range 1].[continent].&amp;[Oceania]","[Range 1].[sex]","[Range 1].[sex].&amp;[Male]")</f>
        <v>2.2804214876033093</v>
      </c>
    </row>
    <row r="36" spans="1:10" x14ac:dyDescent="0.35">
      <c r="A36" s="4" t="s">
        <v>169</v>
      </c>
      <c r="B36" s="9">
        <v>5.858123376623376</v>
      </c>
      <c r="C36" s="9">
        <v>18.469834415584415</v>
      </c>
      <c r="D36" s="9">
        <v>12.163978896103897</v>
      </c>
      <c r="E36">
        <f>GETPIVOTDATA("[Measures].[Average of average]",$A$29,"[Range 1].[continent]","[Range 1].[continent].&amp;[South America]","[Range 1].[age_categories]","[Range 1].[age_categories].&amp;[Adults]")</f>
        <v>5.858123376623376</v>
      </c>
      <c r="F36" s="4" t="s">
        <v>169</v>
      </c>
      <c r="G36" s="9">
        <v>14.056220779220782</v>
      </c>
      <c r="H36" s="9">
        <v>10.271737012987012</v>
      </c>
      <c r="I36" s="9">
        <v>12.163978896103897</v>
      </c>
      <c r="J36">
        <f>GETPIVOTDATA("[Measures].[Average of average]",$F$29,"[Range 1].[continent]","[Range 1].[continent].&amp;[South America]","[Range 1].[sex]","[Range 1].[sex].&amp;[Female]")-GETPIVOTDATA("[Measures].[Average of average]",$F$29,"[Range 1].[continent]","[Range 1].[continent].&amp;[South America]","[Range 1].[sex]","[Range 1].[sex].&amp;[Male]")</f>
        <v>3.7844837662337696</v>
      </c>
    </row>
    <row r="37" spans="1:10" x14ac:dyDescent="0.35">
      <c r="A37" s="4" t="s">
        <v>249</v>
      </c>
      <c r="B37" s="9">
        <v>6.4470590747904559</v>
      </c>
      <c r="C37" s="9">
        <v>17.990389466473239</v>
      </c>
      <c r="D37" s="9">
        <v>12.218724270631842</v>
      </c>
      <c r="F37" s="4" t="s">
        <v>249</v>
      </c>
      <c r="G37" s="9">
        <v>13.533496547926068</v>
      </c>
      <c r="H37" s="9">
        <v>10.903951993337632</v>
      </c>
      <c r="I37" s="9">
        <v>12.218724270631842</v>
      </c>
    </row>
    <row r="44" spans="1:10" x14ac:dyDescent="0.35">
      <c r="B44" s="3" t="s">
        <v>252</v>
      </c>
      <c r="H44" s="3" t="s">
        <v>252</v>
      </c>
    </row>
    <row r="45" spans="1:10" x14ac:dyDescent="0.35">
      <c r="A45" s="3" t="s">
        <v>253</v>
      </c>
      <c r="B45" t="s">
        <v>11</v>
      </c>
      <c r="C45" t="s">
        <v>9</v>
      </c>
      <c r="D45" t="s">
        <v>249</v>
      </c>
      <c r="G45" s="3" t="s">
        <v>253</v>
      </c>
      <c r="H45" t="s">
        <v>7</v>
      </c>
      <c r="I45" t="s">
        <v>14</v>
      </c>
      <c r="J45" t="s">
        <v>249</v>
      </c>
    </row>
    <row r="46" spans="1:10" x14ac:dyDescent="0.35">
      <c r="A46" s="4" t="s">
        <v>254</v>
      </c>
      <c r="B46" s="9">
        <v>6.7550159574468083</v>
      </c>
      <c r="C46" s="9">
        <v>18.873380319148936</v>
      </c>
      <c r="D46" s="9">
        <v>12.814198138297872</v>
      </c>
      <c r="G46" s="4" t="s">
        <v>254</v>
      </c>
      <c r="H46" s="9">
        <v>14.012537234042552</v>
      </c>
      <c r="I46" s="9">
        <v>11.615859042553192</v>
      </c>
      <c r="J46" s="9">
        <v>12.814198138297872</v>
      </c>
    </row>
    <row r="47" spans="1:10" x14ac:dyDescent="0.35">
      <c r="A47" s="4" t="s">
        <v>255</v>
      </c>
      <c r="B47" s="9">
        <v>6.7096409574468083</v>
      </c>
      <c r="C47" s="9">
        <v>18.636313829787234</v>
      </c>
      <c r="D47" s="9">
        <v>12.672977393617021</v>
      </c>
      <c r="G47" s="4" t="s">
        <v>255</v>
      </c>
      <c r="H47" s="9">
        <v>13.892622340425532</v>
      </c>
      <c r="I47" s="9">
        <v>11.453332446808512</v>
      </c>
      <c r="J47" s="9">
        <v>12.672977393617021</v>
      </c>
    </row>
    <row r="48" spans="1:10" x14ac:dyDescent="0.35">
      <c r="A48" s="4" t="s">
        <v>256</v>
      </c>
      <c r="B48" s="9">
        <v>6.604609042553192</v>
      </c>
      <c r="C48" s="9">
        <v>18.391736702127659</v>
      </c>
      <c r="D48" s="9">
        <v>12.498172872340426</v>
      </c>
      <c r="G48" s="4" t="s">
        <v>256</v>
      </c>
      <c r="H48" s="9">
        <v>13.755252659574468</v>
      </c>
      <c r="I48" s="9">
        <v>11.241093085106382</v>
      </c>
      <c r="J48" s="9">
        <v>12.498172872340426</v>
      </c>
    </row>
    <row r="49" spans="1:10" x14ac:dyDescent="0.35">
      <c r="A49" s="4" t="s">
        <v>257</v>
      </c>
      <c r="B49" s="9">
        <v>6.435800531914893</v>
      </c>
      <c r="C49" s="9">
        <v>17.991329787234044</v>
      </c>
      <c r="D49" s="9">
        <v>12.213565159574468</v>
      </c>
      <c r="G49" s="4" t="s">
        <v>257</v>
      </c>
      <c r="H49" s="9">
        <v>13.550821808510639</v>
      </c>
      <c r="I49" s="9">
        <v>10.876308510638298</v>
      </c>
      <c r="J49" s="9">
        <v>12.213565159574468</v>
      </c>
    </row>
    <row r="50" spans="1:10" x14ac:dyDescent="0.35">
      <c r="A50" s="4" t="s">
        <v>258</v>
      </c>
      <c r="B50" s="9">
        <v>6.1960292553191483</v>
      </c>
      <c r="C50" s="9">
        <v>17.490593085106383</v>
      </c>
      <c r="D50" s="9">
        <v>11.843311170212766</v>
      </c>
      <c r="G50" s="4" t="s">
        <v>258</v>
      </c>
      <c r="H50" s="9">
        <v>13.13908510638298</v>
      </c>
      <c r="I50" s="9">
        <v>10.547537234042553</v>
      </c>
      <c r="J50" s="9">
        <v>11.843311170212766</v>
      </c>
    </row>
    <row r="51" spans="1:10" x14ac:dyDescent="0.35">
      <c r="A51" s="4" t="s">
        <v>259</v>
      </c>
      <c r="B51" s="9">
        <v>6.0969388297872342</v>
      </c>
      <c r="C51" s="9">
        <v>17.122037234042555</v>
      </c>
      <c r="D51" s="9">
        <v>11.609488031914893</v>
      </c>
      <c r="G51" s="4" t="s">
        <v>259</v>
      </c>
      <c r="H51" s="9">
        <v>12.935795212765958</v>
      </c>
      <c r="I51" s="9">
        <v>10.283180851063831</v>
      </c>
      <c r="J51" s="9">
        <v>11.609488031914893</v>
      </c>
    </row>
    <row r="52" spans="1:10" x14ac:dyDescent="0.35">
      <c r="A52" s="4" t="s">
        <v>260</v>
      </c>
      <c r="B52" s="9">
        <v>6.9779973404255315</v>
      </c>
      <c r="C52" s="9">
        <v>19.77216755319149</v>
      </c>
      <c r="D52" s="9">
        <v>13.375082446808511</v>
      </c>
      <c r="G52" s="4" t="s">
        <v>260</v>
      </c>
      <c r="H52" s="9">
        <v>14.83147340425532</v>
      </c>
      <c r="I52" s="9">
        <v>11.918691489361702</v>
      </c>
      <c r="J52" s="9">
        <v>13.375082446808511</v>
      </c>
    </row>
    <row r="53" spans="1:10" x14ac:dyDescent="0.35">
      <c r="A53" s="4" t="s">
        <v>261</v>
      </c>
      <c r="B53" s="9">
        <v>6.8652978723404248</v>
      </c>
      <c r="C53" s="9">
        <v>18.858180851063832</v>
      </c>
      <c r="D53" s="9">
        <v>12.861739361702128</v>
      </c>
      <c r="G53" s="4" t="s">
        <v>261</v>
      </c>
      <c r="H53" s="9">
        <v>14.272606382978724</v>
      </c>
      <c r="I53" s="9">
        <v>11.450872340425532</v>
      </c>
      <c r="J53" s="9">
        <v>12.861739361702128</v>
      </c>
    </row>
    <row r="54" spans="1:10" x14ac:dyDescent="0.35">
      <c r="A54" s="4" t="s">
        <v>262</v>
      </c>
      <c r="B54" s="9">
        <v>6.2049317375886552</v>
      </c>
      <c r="C54" s="9">
        <v>17.162994237588663</v>
      </c>
      <c r="D54" s="9">
        <v>11.68396298758867</v>
      </c>
      <c r="G54" s="4" t="s">
        <v>262</v>
      </c>
      <c r="H54" s="9">
        <v>13.042135195035456</v>
      </c>
      <c r="I54" s="9">
        <v>10.325790780141837</v>
      </c>
      <c r="J54" s="9">
        <v>11.68396298758867</v>
      </c>
    </row>
    <row r="55" spans="1:10" x14ac:dyDescent="0.35">
      <c r="A55" s="4" t="s">
        <v>263</v>
      </c>
      <c r="B55" s="9">
        <v>6.0572313829787188</v>
      </c>
      <c r="C55" s="9">
        <v>16.817299202127664</v>
      </c>
      <c r="D55" s="9">
        <v>11.437265292553187</v>
      </c>
      <c r="G55" s="4" t="s">
        <v>263</v>
      </c>
      <c r="H55" s="9">
        <v>12.7241886820331</v>
      </c>
      <c r="I55" s="9">
        <v>10.150341903073292</v>
      </c>
      <c r="J55" s="9">
        <v>11.437265292553187</v>
      </c>
    </row>
    <row r="56" spans="1:10" x14ac:dyDescent="0.35">
      <c r="A56" s="4" t="s">
        <v>264</v>
      </c>
      <c r="B56" s="9">
        <v>6.0141569148936167</v>
      </c>
      <c r="C56" s="9">
        <v>16.778251329787249</v>
      </c>
      <c r="D56" s="9">
        <v>11.396204122340432</v>
      </c>
      <c r="G56" s="4" t="s">
        <v>264</v>
      </c>
      <c r="H56" s="9">
        <v>12.711944001182033</v>
      </c>
      <c r="I56" s="9">
        <v>10.08046424349881</v>
      </c>
      <c r="J56" s="9">
        <v>11.396204122340432</v>
      </c>
    </row>
    <row r="65" spans="2:7" x14ac:dyDescent="0.35">
      <c r="G65" s="6"/>
    </row>
    <row r="68" spans="2:7" x14ac:dyDescent="0.35">
      <c r="B68" s="3" t="s">
        <v>248</v>
      </c>
      <c r="C68" t="s">
        <v>247</v>
      </c>
      <c r="E68" s="3" t="s">
        <v>248</v>
      </c>
      <c r="F68" t="s">
        <v>247</v>
      </c>
    </row>
    <row r="69" spans="2:7" x14ac:dyDescent="0.35">
      <c r="B69" s="4" t="s">
        <v>7</v>
      </c>
      <c r="C69" s="9">
        <v>13.533496547926068</v>
      </c>
      <c r="E69" s="4" t="s">
        <v>11</v>
      </c>
      <c r="F69" s="9">
        <v>6.4470590747904559</v>
      </c>
    </row>
    <row r="70" spans="2:7" x14ac:dyDescent="0.35">
      <c r="B70" s="4" t="s">
        <v>14</v>
      </c>
      <c r="C70" s="9">
        <v>10.903951993337632</v>
      </c>
      <c r="E70" s="4" t="s">
        <v>9</v>
      </c>
      <c r="F70" s="9">
        <v>17.990389466473239</v>
      </c>
    </row>
    <row r="71" spans="2:7" x14ac:dyDescent="0.35">
      <c r="B71" s="4" t="s">
        <v>249</v>
      </c>
      <c r="C71" s="9">
        <v>12.218724270631842</v>
      </c>
      <c r="E71" s="4" t="s">
        <v>249</v>
      </c>
      <c r="F71" s="9">
        <v>12.218724270631842</v>
      </c>
      <c r="G71" s="6">
        <f>GETPIVOTDATA("[Measures].[Average of average]",$E$68,"[Range 1].[age_categories]","[Range 1].[age_categories].&amp;[Youth]")/100</f>
        <v>0.17990389466473239</v>
      </c>
    </row>
    <row r="72" spans="2:7" x14ac:dyDescent="0.35">
      <c r="G72" s="6"/>
    </row>
    <row r="73" spans="2:7" x14ac:dyDescent="0.35">
      <c r="C73" s="6">
        <f>GETPIVOTDATA("[Measures].[Average of average]",$B$68,"[Range 1].[sex]","[Range 1].[sex].&amp;[Female]")/100</f>
        <v>0.13533496547926069</v>
      </c>
      <c r="G73" s="7"/>
    </row>
    <row r="74" spans="2:7" x14ac:dyDescent="0.35">
      <c r="C74" s="6">
        <f>GETPIVOTDATA("[Measures].[Average of average]",$B$68,"[Range 1].[sex]","[Range 1].[sex].&amp;[Male]")/100</f>
        <v>0.10903951993337632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E8A76-567B-405F-B61D-88F4EB6FEDD3}">
  <dimension ref="A1"/>
  <sheetViews>
    <sheetView showGridLines="0" workbookViewId="0">
      <selection activeCell="R56" sqref="R56"/>
    </sheetView>
  </sheetViews>
  <sheetFormatPr defaultRowHeight="14.5" x14ac:dyDescent="0.35"/>
  <cols>
    <col min="1" max="16384" width="8.7265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5A429-75EB-4A5A-B1FA-32B61B6E60ED}">
  <dimension ref="A1"/>
  <sheetViews>
    <sheetView showGridLines="0" tabSelected="1" workbookViewId="0">
      <selection activeCell="T10" sqref="T10"/>
    </sheetView>
  </sheetViews>
  <sheetFormatPr defaultRowHeight="14.5" x14ac:dyDescent="0.35"/>
  <cols>
    <col min="1" max="16384" width="8.7265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s E A A B Q S w M E F A A C A A g A v X 5 T 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v X 5 T 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1 + U 1 h A v o b e N Q E A A F U E A A A T A B w A R m 9 y b X V s Y X M v U 2 V j d G l v b j E u b S C i G A A o o B Q A A A A A A A A A A A A A A A A A A A A A A A A A A A D t k l F L w z A Q x 9 8 L / Q 6 h v r Q Q C o r 4 o P R B O s X h y 7 A T H 9 Y h W X t u Z e l l J F f s K P 3 u J r Q 4 Y Q 5 9 1 z w k c J f / / X + X n I G C K o U s G 8 7 z G 9 / z P b M R G k p 2 F q S q Q d I V G C a w Z K l C q h C Q T M A S J o F 8 j 9 m V q U Y X Y C N 3 b Q E y f l F 6 u 1 J q G 9 5 X E m K n c Y o w S K / z Z w P a 5 I 3 d 8 4 l 6 R 6 l E a f J T H n E r T R t E n G E j J W e k G 4 j 4 4 H g a 7 D X b A J D D G 6 i 6 x Z S g T k 4 3 w h 8 r L J N g k C 3 7 x U S Q W H 7 a z L S q F d m n e A B R W n Z X e C 5 W t q 8 x M 8 b D H 4 k 4 W 4 y S W y m z Q k i h T e J 6 W n 5 p a i N w b c 3 m + x 0 c n O Z a o H l T u k 6 V b G p 0 S e d 3 h M a 7 b o T Y W z e y 1 x h B S z 1 n X f A E a / u 5 R + G Z 2 j V S 0 J C a I l 1 d x q 5 8 3 0 e + V + G 3 W L + b D x Z e R P 8 z 8 m d n 5 A N Q S w E C L Q A U A A I A C A C 9 f l N Y 9 H Q P d q Q A A A D 2 A A A A E g A A A A A A A A A A A A A A A A A A A A A A Q 2 9 u Z m l n L 1 B h Y 2 t h Z 2 U u e G 1 s U E s B A i 0 A F A A C A A g A v X 5 T W A / K 6 a u k A A A A 6 Q A A A B M A A A A A A A A A A A A A A A A A 8 A A A A F t D b 2 5 0 Z W 5 0 X 1 R 5 c G V z X S 5 4 b W x Q S w E C L Q A U A A I A C A C 9 f l N Y Q L 6 G 3 j U B A A B V B A A A E w A A A A A A A A A A A A A A A A D h A Q A A R m 9 y b X V s Y X M v U 2 V j d G l v b j E u b V B L B Q Y A A A A A A w A D A M I A A A B j 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F A A A A A A A A M w 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3 V u d H J p Z X M l M j B h b m Q l M j B D b 2 5 0 a W 5 l b n R z P C 9 J d G V t U G F 0 a D 4 8 L 0 l 0 Z W 1 M b 2 N h d G l v b j 4 8 U 3 R h Y m x l R W 5 0 c m l l c z 4 8 R W 5 0 c n k g V H l w Z T 0 i S X N Q c m l 2 Y X R l I i B W Y W x 1 Z T 0 i b D A i I C 8 + P E V u d H J 5 I F R 5 c G U 9 I l F 1 Z X J 5 S U Q i I F Z h b H V l P S J z M j Y w M 2 V i M j U t M m N j O C 0 0 O D U 1 L T l l O T Y t O G R l N D Q 4 Z j E 1 Z j J i I i A v P j x F b n R y e S B U e X B l P S J G a W x s R W 5 h Y m x l Z C I g V m F s d W U 9 I m w w I i A v P j x F b n R y e S B U e X B l P S J G a W x s R X J y b 3 J D b 3 V u d C I g V m F s d W U 9 I m w w I i A v P j x F b n R y e S B U e X B l P S J S Z X N 1 b H R U e X B l I i B W Y W x 1 Z T 0 i c 1 R h Y m x l I i A v P j x F b n R y e S B U e X B l P S J O Y W 1 l V X B k Y X R l Z E F m d G V y R m l s b C I g V m F s d W U 9 I m w w I i A v P j x F b n R y e S B U e X B l P S J G a W x s Z W R D b 2 1 w b G V 0 Z V J l c 3 V s d F R v V 2 9 y a 3 N o Z W V 0 I i B W Y W x 1 Z T 0 i b D E i I C 8 + P E V u d H J 5 I F R 5 c G U 9 I k Z p b G x F c n J v c k N v Z G U i I F Z h b H V l P S J z V W 5 r b m 9 3 b i I g L z 4 8 R W 5 0 c n k g V H l w Z T 0 i R m l s b E x h c 3 R V c G R h d G V k I i B W Y W x 1 Z T 0 i Z D I w M j Q t M D I t M T l U M T Q 6 N T M 6 N T k u M j k z N z U w M V o i I C 8 + P E V u d H J 5 I F R 5 c G U 9 I k Z p b G x D b 2 x 1 b W 5 U e X B l c y I g V m F s d W U 9 I n N C Z 1 l E I i A v P j x F b n R y e S B U e X B l P S J G a W x s Q 2 9 s d W 1 u T m F t Z X M i I F Z h b H V l P S J z W y Z x d W 9 0 O 0 N v d W 5 0 c n k m c X V v d D s s J n F 1 b 3 Q 7 U m V n a W 9 u J n F 1 b 3 Q 7 L C Z x d W 9 0 O 1 B v c H V s Y X R p b 2 4 m c X V v d D t d I i A v P j x F b n R y e S B U e X B l P S J G a W x s V G 9 E Y X R h T W 9 k Z W x F b m F i b G V k I i B W Y W x 1 Z T 0 i b D A i I C 8 + P E V u d H J 5 I F R 5 c G U 9 I k Z p b G x P Y m p l Y 3 R U e X B l I i B W Y W x 1 Z T 0 i c 0 N v b m 5 l Y 3 R p b 2 5 P b m x 5 I i A v P j x F b n R y e S B U e X B l P S J C d W Z m Z X J O Z X h 0 U m V m c m V z a C I g V m F s d W U 9 I m w x I i A v P j x F b n R y e S B U e X B l P S J G a W x s U 3 R h d H V z I i B W Y W x 1 Z T 0 i c 0 N v b X B s Z X R l I i A v P j x F b n R y e S B U e X B l P S J G a W x s Q 2 9 1 b n Q i I F Z h b H V l P S J s M j I 3 I i A v P j x F b n R y e S B U e X B l P S J S Z W x h d G l v b n N o a X B J b m Z v Q 2 9 u d G F p b m V y I i B W Y W x 1 Z T 0 i c 3 s m c X V v d D t j b 2 x 1 b W 5 D b 3 V u d C Z x d W 9 0 O z o z L C Z x d W 9 0 O 2 t l e U N v b H V t b k 5 h b W V z J n F 1 b 3 Q 7 O l t d L C Z x d W 9 0 O 3 F 1 Z X J 5 U m V s Y X R p b 2 5 z a G l w c y Z x d W 9 0 O z p b X S w m c X V v d D t j b 2 x 1 b W 5 J Z G V u d G l 0 a W V z J n F 1 b 3 Q 7 O l s m c X V v d D t T Z W N 0 a W 9 u M S 9 D b 3 V u d H J p Z X M g Y W 5 k I E N v b n R p b m V u d H M v Q 2 h h b m d l Z C B U e X B l L n t D b 3 V u d H J 5 L D B 9 J n F 1 b 3 Q 7 L C Z x d W 9 0 O 1 N l Y 3 R p b 2 4 x L 0 N v d W 5 0 c m l l c y B h b m Q g Q 2 9 u d G l u Z W 5 0 c y 9 D a G F u Z 2 V k I F R 5 c G U u e 1 J l Z 2 l v b i w x f S Z x d W 9 0 O y w m c X V v d D t T Z W N 0 a W 9 u M S 9 D b 3 V u d H J p Z X M g Y W 5 k I E N v b n R p b m V u d H M v Q 2 h h b m d l Z C B U e X B l L n t Q b 3 B 1 b G F 0 a W 9 u L D J 9 J n F 1 b 3 Q 7 X S w m c X V v d D t D b 2 x 1 b W 5 D b 3 V u d C Z x d W 9 0 O z o z L C Z x d W 9 0 O 0 t l e U N v b H V t b k 5 h b W V z J n F 1 b 3 Q 7 O l t d L C Z x d W 9 0 O 0 N v b H V t b k l k Z W 5 0 a X R p Z X M m c X V v d D s 6 W y Z x d W 9 0 O 1 N l Y 3 R p b 2 4 x L 0 N v d W 5 0 c m l l c y B h b m Q g Q 2 9 u d G l u Z W 5 0 c y 9 D a G F u Z 2 V k I F R 5 c G U u e 0 N v d W 5 0 c n k s M H 0 m c X V v d D s s J n F 1 b 3 Q 7 U 2 V j d G l v b j E v Q 2 9 1 b n R y a W V z I G F u Z C B D b 2 5 0 a W 5 l b n R z L 0 N o Y W 5 n Z W Q g V H l w Z S 5 7 U m V n a W 9 u L D F 9 J n F 1 b 3 Q 7 L C Z x d W 9 0 O 1 N l Y 3 R p b 2 4 x L 0 N v d W 5 0 c m l l c y B h b m Q g Q 2 9 u d G l u Z W 5 0 c y 9 D a G F u Z 2 V k I F R 5 c G U u e 1 B v c H V s Y X R p b 2 4 s M n 0 m c X V v d D t d L C Z x d W 9 0 O 1 J l b G F 0 a W 9 u c 2 h p c E l u Z m 8 m c X V v d D s 6 W 1 1 9 I i A v P j x F b n R y e S B U e X B l P S J B Z G R l Z F R v R G F 0 Y U 1 v Z G V s I i B W Y W x 1 Z T 0 i b D A i I C 8 + P C 9 T d G F i b G V F b n R y a W V z P j w v S X R l b T 4 8 S X R l b T 4 8 S X R l b U x v Y 2 F 0 a W 9 u P j x J d G V t V H l w Z T 5 G b 3 J t d W x h P C 9 J d G V t V H l w Z T 4 8 S X R l b V B h d G g + U 2 V j d G l v b j E v Q 2 9 1 b n R y a W V z J T I w Y W 5 k J T I w Q 2 9 u d G l u Z W 5 0 c y 9 T b 3 V y Y 2 U 8 L 0 l 0 Z W 1 Q Y X R o P j w v S X R l b U x v Y 2 F 0 a W 9 u P j x T d G F i b G V F b n R y a W V z I C 8 + P C 9 J d G V t P j x J d G V t P j x J d G V t T G 9 j Y X R p b 2 4 + P E l 0 Z W 1 U e X B l P k Z v c m 1 1 b G E 8 L 0 l 0 Z W 1 U e X B l P j x J d G V t U G F 0 a D 5 T Z W N 0 a W 9 u M S 9 D b 3 V u d H J p Z X M l M j B h b m Q l M j B D b 2 5 0 a W 5 l b n R z L 0 N v d W 5 0 c m l l c y U y M G F u Z C U y M E N v b n R p b m V u d H N f U 2 h l Z X Q 8 L 0 l 0 Z W 1 Q Y X R o P j w v S X R l b U x v Y 2 F 0 a W 9 u P j x T d G F i b G V F b n R y a W V z I C 8 + P C 9 J d G V t P j x J d G V t P j x J d G V t T G 9 j Y X R p b 2 4 + P E l 0 Z W 1 U e X B l P k Z v c m 1 1 b G E 8 L 0 l 0 Z W 1 U e X B l P j x J d G V t U G F 0 a D 5 T Z W N 0 a W 9 u M S 9 D b 3 V u d H J p Z X M l M j B h b m Q l M j B D b 2 5 0 a W 5 l b n R z L 1 B y b 2 1 v d G V k J T I w S G V h Z G V y c z w v S X R l b V B h d G g + P C 9 J d G V t T G 9 j Y X R p b 2 4 + P F N 0 Y W J s Z U V u d H J p Z X M g L z 4 8 L 0 l 0 Z W 0 + P E l 0 Z W 0 + P E l 0 Z W 1 M b 2 N h d G l v b j 4 8 S X R l b V R 5 c G U + R m 9 y b X V s Y T w v S X R l b V R 5 c G U + P E l 0 Z W 1 Q Y X R o P l N l Y 3 R p b 2 4 x L 0 N v d W 5 0 c m l l c y U y M G F u Z C U y M E N v b n R p b m V u d H M v Q 2 h h b m d l Z C U y M F R 5 c G U 8 L 0 l 0 Z W 1 Q Y X R o P j w v S X R l b U x v Y 2 F 0 a W 9 u P j x T d G F i b G V F b n R y a W V z I C 8 + P C 9 J d G V t P j x J d G V t P j x J d G V t T G 9 j Y X R p b 2 4 + P E l 0 Z W 1 U e X B l P k Z v c m 1 1 b G E 8 L 0 l 0 Z W 1 U e X B l P j x J d G V t U G F 0 a D 5 T Z W N 0 a W 9 u M S 9 D b 3 V u d H J p Z X M l M j B h b m Q l M j B D b 2 5 0 a W 5 l b n R z J T I w K D I p P C 9 J d G V t U G F 0 a D 4 8 L 0 l 0 Z W 1 M b 2 N h d G l v b j 4 8 U 3 R h Y m x l R W 5 0 c m l l c z 4 8 R W 5 0 c n k g V H l w Z T 0 i S X N Q c m l 2 Y X R l I i B W Y W x 1 Z T 0 i b D A i I C 8 + P E V u d H J 5 I F R 5 c G U 9 I l F 1 Z X J 5 S U Q i I F Z h b H V l P S J z N z I z Z D N m Z D Y t N m E 2 O S 0 0 Y j E w L W E y Z m Q t O D A 5 M m Q 1 M 2 E 3 Y z Q w I i A v P j x F b n R y e S B U e X B l P S J G a W x s R W 5 h Y m x l Z C I g V m F s d W U 9 I m w w I i A v P j x F b n R y e S B U e X B l P S J G a W x s R X J y b 3 J D b 3 V u d 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R X J y b 3 J D b 2 R l I i B W Y W x 1 Z T 0 i c 1 V u a 2 5 v d 2 4 i I C 8 + P E V u d H J 5 I F R 5 c G U 9 I k Z p b G x M Y X N 0 V X B k Y X R l Z C I g V m F s d W U 9 I m Q y M D I 0 L T A y L T E 5 V D E 0 O j U z O j U 5 L j M 1 M T Y z O D B a I i A v P j x F b n R y e S B U e X B l P S J G a W x s Q 2 9 s d W 1 u V H l w Z X M i I F Z h b H V l P S J z Q m d Z R C I g L z 4 8 R W 5 0 c n k g V H l w Z T 0 i R m l s b E N v b H V t b k 5 h b W V z I i B W Y W x 1 Z T 0 i c 1 s m c X V v d D t D b 3 V u d H J 5 J n F 1 b 3 Q 7 L C Z x d W 9 0 O 1 J l Z 2 l v b i Z x d W 9 0 O y w m c X V v d D t Q b 3 B 1 b G F 0 a W 9 u J n F 1 b 3 Q 7 X S I g L z 4 8 R W 5 0 c n k g V H l w Z T 0 i R m l s b F R v R G F 0 Y U 1 v Z G V s R W 5 h Y m x l Z C I g V m F s d W U 9 I m w w I i A v P j x F b n R y e S B U e X B l P S J G a W x s T 2 J q Z W N 0 V H l w Z S I g V m F s d W U 9 I n N D b 2 5 u Z W N 0 a W 9 u T 2 5 s e S I g L z 4 8 R W 5 0 c n k g V H l w Z T 0 i R m l s b F N 0 Y X R 1 c y I g V m F s d W U 9 I n N D b 2 1 w b G V 0 Z S I g L z 4 8 R W 5 0 c n k g V H l w Z T 0 i R m l s b E N v d W 5 0 I i B W Y W x 1 Z T 0 i b D I y N y I g L z 4 8 R W 5 0 c n k g V H l w Z T 0 i U m V s Y X R p b 2 5 z a G l w S W 5 m b 0 N v b n R h a W 5 l c i I g V m F s d W U 9 I n N 7 J n F 1 b 3 Q 7 Y 2 9 s d W 1 u Q 2 9 1 b n Q m c X V v d D s 6 M y w m c X V v d D t r Z X l D b 2 x 1 b W 5 O Y W 1 l c y Z x d W 9 0 O z p b X S w m c X V v d D t x d W V y e V J l b G F 0 a W 9 u c 2 h p c H M m c X V v d D s 6 W 1 0 s J n F 1 b 3 Q 7 Y 2 9 s d W 1 u S W R l b n R p d G l l c y Z x d W 9 0 O z p b J n F 1 b 3 Q 7 U 2 V j d G l v b j E v Q 2 9 1 b n R y a W V z I G F u Z C B D b 2 5 0 a W 5 l b n R z I C g y K S 9 D a G F u Z 2 V k I F R 5 c G U u e 0 N v d W 5 0 c n k s M H 0 m c X V v d D s s J n F 1 b 3 Q 7 U 2 V j d G l v b j E v Q 2 9 1 b n R y a W V z I G F u Z C B D b 2 5 0 a W 5 l b n R z I C g y K S 9 D a G F u Z 2 V k I F R 5 c G U u e 1 J l Z 2 l v b i w x f S Z x d W 9 0 O y w m c X V v d D t T Z W N 0 a W 9 u M S 9 D b 3 V u d H J p Z X M g Y W 5 k I E N v b n R p b m V u d H M g K D I p L 0 N o Y W 5 n Z W Q g V H l w Z S 5 7 U G 9 w d W x h d G l v b i w y f S Z x d W 9 0 O 1 0 s J n F 1 b 3 Q 7 Q 2 9 s d W 1 u Q 2 9 1 b n Q m c X V v d D s 6 M y w m c X V v d D t L Z X l D b 2 x 1 b W 5 O Y W 1 l c y Z x d W 9 0 O z p b X S w m c X V v d D t D b 2 x 1 b W 5 J Z G V u d G l 0 a W V z J n F 1 b 3 Q 7 O l s m c X V v d D t T Z W N 0 a W 9 u M S 9 D b 3 V u d H J p Z X M g Y W 5 k I E N v b n R p b m V u d H M g K D I p L 0 N o Y W 5 n Z W Q g V H l w Z S 5 7 Q 2 9 1 b n R y e S w w f S Z x d W 9 0 O y w m c X V v d D t T Z W N 0 a W 9 u M S 9 D b 3 V u d H J p Z X M g Y W 5 k I E N v b n R p b m V u d H M g K D I p L 0 N o Y W 5 n Z W Q g V H l w Z S 5 7 U m V n a W 9 u L D F 9 J n F 1 b 3 Q 7 L C Z x d W 9 0 O 1 N l Y 3 R p b 2 4 x L 0 N v d W 5 0 c m l l c y B h b m Q g Q 2 9 u d G l u Z W 5 0 c y A o M i k v Q 2 h h b m d l Z C B U e X B l L n t Q b 3 B 1 b G F 0 a W 9 u L D J 9 J n F 1 b 3 Q 7 X S w m c X V v d D t S Z W x h d G l v b n N o a X B J b m Z v J n F 1 b 3 Q 7 O l t d f S I g L z 4 8 R W 5 0 c n k g V H l w Z T 0 i Q W R k Z W R U b 0 R h d G F N b 2 R l b C I g V m F s d W U 9 I m w w I i A v P j w v U 3 R h Y m x l R W 5 0 c m l l c z 4 8 L 0 l 0 Z W 0 + P E l 0 Z W 0 + P E l 0 Z W 1 M b 2 N h d G l v b j 4 8 S X R l b V R 5 c G U + R m 9 y b X V s Y T w v S X R l b V R 5 c G U + P E l 0 Z W 1 Q Y X R o P l N l Y 3 R p b 2 4 x L 0 N v d W 5 0 c m l l c y U y M G F u Z C U y M E N v b n R p b m V u d H M l M j A o M i k v U 2 9 1 c m N l P C 9 J d G V t U G F 0 a D 4 8 L 0 l 0 Z W 1 M b 2 N h d G l v b j 4 8 U 3 R h Y m x l R W 5 0 c m l l c y A v P j w v S X R l b T 4 8 S X R l b T 4 8 S X R l b U x v Y 2 F 0 a W 9 u P j x J d G V t V H l w Z T 5 G b 3 J t d W x h P C 9 J d G V t V H l w Z T 4 8 S X R l b V B h d G g + U 2 V j d G l v b j E v Q 2 9 1 b n R y a W V z J T I w Y W 5 k J T I w Q 2 9 u d G l u Z W 5 0 c y U y M C g y K S 9 D b 3 V u d H J p Z X M l M j B h b m Q l M j B D b 2 5 0 a W 5 l b n R z X 1 N o Z W V 0 P C 9 J d G V t U G F 0 a D 4 8 L 0 l 0 Z W 1 M b 2 N h d G l v b j 4 8 U 3 R h Y m x l R W 5 0 c m l l c y A v P j w v S X R l b T 4 8 S X R l b T 4 8 S X R l b U x v Y 2 F 0 a W 9 u P j x J d G V t V H l w Z T 5 G b 3 J t d W x h P C 9 J d G V t V H l w Z T 4 8 S X R l b V B h d G g + U 2 V j d G l v b j E v Q 2 9 1 b n R y a W V z J T I w Y W 5 k J T I w Q 2 9 u d G l u Z W 5 0 c y U y M C g y K S 9 Q c m 9 t b 3 R l Z C U y M E h l Y W R l c n M 8 L 0 l 0 Z W 1 Q Y X R o P j w v S X R l b U x v Y 2 F 0 a W 9 u P j x T d G F i b G V F b n R y a W V z I C 8 + P C 9 J d G V t P j x J d G V t P j x J d G V t T G 9 j Y X R p b 2 4 + P E l 0 Z W 1 U e X B l P k Z v c m 1 1 b G E 8 L 0 l 0 Z W 1 U e X B l P j x J d G V t U G F 0 a D 5 T Z W N 0 a W 9 u M S 9 D b 3 V u d H J p Z X M l M j B h b m Q l M j B D b 2 5 0 a W 5 l b n R z J T I w K D I p L 0 N o Y W 5 n Z W Q l M j B U e X B l P C 9 J d G V t U G F 0 a D 4 8 L 0 l 0 Z W 1 M b 2 N h d G l v b j 4 8 U 3 R h Y m x l R W 5 0 c m l l c y A v P j w v S X R l b T 4 8 L 0 l 0 Z W 1 z P j w v T G 9 j Y W x Q Y W N r Y W d l T W V 0 Y W R h d G F G a W x l P h Y A A A B Q S w U G A A A A A A A A A A A A A A A A A A A A A A A A J g E A A A E A A A D Q j J 3 f A R X R E Y x 6 A M B P w p f r A Q A A A K a F 7 P s J 5 e V G s l q 4 t J M e 5 4 4 A A A A A A g A A A A A A E G Y A A A A B A A A g A A A A i H 7 P k o y w c I n + c F Z X l i b s n H b 7 e A F n 9 z w u B o J w R v w 1 Y o A A A A A A D o A A A A A C A A A g A A A A j w Z d O 1 p u z G g n V H t m D 1 p T T R 2 r 4 P F 6 q i q + y x z z Y o v h R 3 Z Q A A A A Z R L u P W k O j f 8 e 2 2 H S p F x A g e m B a o c q G y 6 f x Q k h 4 U M X C 3 J W U 1 t r 4 n F l H d 5 J x q C / w P M g R F F 1 z 9 l q T s O k N E + f 5 y + A T g W 7 x y 8 w V B + t K n e H L S m 3 B 5 Z A A A A A f N H C M t i s F h N R D W v i p R A O / L 0 e 9 s R l d v t 6 N 0 d H m g F D g d + 1 i E E E + H L j h S 1 b c U 4 i 1 S u 8 j h l v 1 x K 1 F M x 2 M 8 d 3 b L V U l A = = < / D a t a M a s h u p > 
</file>

<file path=customXml/itemProps1.xml><?xml version="1.0" encoding="utf-8"?>
<ds:datastoreItem xmlns:ds="http://schemas.openxmlformats.org/officeDocument/2006/customXml" ds:itemID="{FD58AE4F-1321-46BA-980B-172B24AF60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global_unemployment_data</vt:lpstr>
      <vt:lpstr>Countries-Continents</vt:lpstr>
      <vt:lpstr>Worksheet</vt:lpstr>
      <vt:lpstr>Aggregations</vt:lpstr>
      <vt:lpstr>Pivot Tables</vt:lpstr>
      <vt:lpstr>Dashboard1</vt:lpstr>
      <vt:lpstr>Dashboard2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Idorenyin Udoh</cp:lastModifiedBy>
  <dcterms:created xsi:type="dcterms:W3CDTF">2024-02-09T19:17:00Z</dcterms:created>
  <dcterms:modified xsi:type="dcterms:W3CDTF">2024-03-04T16:46:13Z</dcterms:modified>
</cp:coreProperties>
</file>