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" i="1"/>
  <c r="H2" i="1"/>
  <c r="H3" i="1"/>
  <c r="G3" i="1"/>
  <c r="G2" i="1"/>
  <c r="E3" i="1"/>
  <c r="E2" i="1"/>
  <c r="B12" i="1"/>
  <c r="B11" i="1"/>
  <c r="B8" i="1"/>
  <c r="B4" i="1"/>
</calcChain>
</file>

<file path=xl/sharedStrings.xml><?xml version="1.0" encoding="utf-8"?>
<sst xmlns="http://schemas.openxmlformats.org/spreadsheetml/2006/main" count="17" uniqueCount="16">
  <si>
    <t>Particles</t>
  </si>
  <si>
    <t>L:D = 3:1</t>
  </si>
  <si>
    <t>L</t>
  </si>
  <si>
    <t>D</t>
  </si>
  <si>
    <t>vo</t>
  </si>
  <si>
    <t>solvent particles</t>
  </si>
  <si>
    <t>vs</t>
  </si>
  <si>
    <t>Ns</t>
  </si>
  <si>
    <t>Vsol</t>
  </si>
  <si>
    <t>rho_num_sol</t>
  </si>
  <si>
    <t>vol_s%</t>
  </si>
  <si>
    <t>vol_p%</t>
  </si>
  <si>
    <t>Np</t>
  </si>
  <si>
    <t>Vp</t>
  </si>
  <si>
    <t>Vtot</t>
  </si>
  <si>
    <t>L_box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</si>
</sst>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4" sqref="I4"/>
    </sheetView>
  </sheetViews>
  <sheetFormatPr baseColWidth="10" defaultRowHeight="15" x14ac:dyDescent="0"/>
  <cols>
    <col min="1" max="1" width="17.6640625" customWidth="1"/>
  </cols>
  <sheetData>
    <row r="1" spans="1:9">
      <c r="A1" t="s">
        <v>0</v>
      </c>
      <c r="B1" t="s">
        <v>1</v>
      </c>
      <c r="D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t="s">
        <v>2</v>
      </c>
      <c r="B2">
        <v>2</v>
      </c>
      <c r="D2">
        <v>0.01</v>
      </c>
      <c r="E2">
        <f>1/99*B10/B4</f>
        <v>25.743278284974632</v>
      </c>
      <c r="F2">
        <v>25</v>
      </c>
      <c r="G2">
        <f>F2*B4</f>
        <v>52.359877559829883</v>
      </c>
      <c r="H2">
        <f>G2+B10</f>
        <v>5390.1028775598306</v>
      </c>
      <c r="I2">
        <f>H2^(1/3)</f>
        <v>17.533381592380334</v>
      </c>
    </row>
    <row r="3" spans="1:9">
      <c r="A3" t="s">
        <v>3</v>
      </c>
      <c r="B3">
        <v>1</v>
      </c>
      <c r="D3">
        <v>0.1</v>
      </c>
      <c r="E3">
        <f>1/9*B10/B4</f>
        <v>283.17606113472095</v>
      </c>
      <c r="F3">
        <v>283</v>
      </c>
      <c r="G3">
        <f>F3*B4</f>
        <v>592.7138139772743</v>
      </c>
      <c r="H3">
        <f>G3+B10</f>
        <v>5930.4568139772746</v>
      </c>
      <c r="I3">
        <f>H3^(1/3)</f>
        <v>18.100728289913643</v>
      </c>
    </row>
    <row r="4" spans="1:9">
      <c r="A4" t="s">
        <v>4</v>
      </c>
      <c r="B4">
        <f>PI()*(B2*B3/4+B3^3/6)</f>
        <v>2.0943951023931953</v>
      </c>
    </row>
    <row r="6" spans="1:9">
      <c r="A6" t="s">
        <v>5</v>
      </c>
    </row>
    <row r="7" spans="1:9">
      <c r="A7" t="s">
        <v>3</v>
      </c>
      <c r="B7">
        <v>1</v>
      </c>
    </row>
    <row r="8" spans="1:9">
      <c r="A8" t="s">
        <v>6</v>
      </c>
      <c r="B8">
        <f>PI()*4/3*(B7/2)^2</f>
        <v>1.0471975511965976</v>
      </c>
    </row>
    <row r="9" spans="1:9">
      <c r="A9" t="s">
        <v>7</v>
      </c>
      <c r="B9">
        <v>4000</v>
      </c>
    </row>
    <row r="10" spans="1:9">
      <c r="A10" t="s">
        <v>8</v>
      </c>
      <c r="B10">
        <v>5337.7430000000004</v>
      </c>
    </row>
    <row r="11" spans="1:9">
      <c r="A11" t="s">
        <v>9</v>
      </c>
      <c r="B11">
        <f>B9/B10</f>
        <v>0.74938040291561425</v>
      </c>
    </row>
    <row r="12" spans="1:9">
      <c r="A12" t="s">
        <v>10</v>
      </c>
      <c r="B12">
        <f>B9*B8/B10</f>
        <v>0.78474932284795096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Qi</dc:creator>
  <cp:lastModifiedBy>Ling Qi</cp:lastModifiedBy>
  <dcterms:created xsi:type="dcterms:W3CDTF">2015-03-15T18:26:15Z</dcterms:created>
  <dcterms:modified xsi:type="dcterms:W3CDTF">2015-03-18T17:28:33Z</dcterms:modified>
</cp:coreProperties>
</file>