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xr:revisionPtr revIDLastSave="0" documentId="8_{3AC98943-77BB-4F31-8E31-CB50C1C92BB6}" xr6:coauthVersionLast="47" xr6:coauthVersionMax="47" xr10:uidLastSave="{00000000-0000-0000-0000-000000000000}"/>
  <bookViews>
    <workbookView xWindow="390" yWindow="390" windowWidth="29070" windowHeight="16500" xr2:uid="{00000000-000D-0000-FFFF-FFFF00000000}"/>
  </bookViews>
  <sheets>
    <sheet name="Actions" sheetId="1" r:id="rId1"/>
    <sheet name="ETF" sheetId="2" r:id="rId2"/>
    <sheet name="Feuil3" sheetId="3" r:id="rId3"/>
  </sheets>
  <definedNames>
    <definedName name="_xlnm._FilterDatabase" localSheetId="0" hidden="1">Actions!$A$2:$AB$196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5" i="1" l="1"/>
  <c r="Y195" i="1"/>
  <c r="Y194" i="1"/>
  <c r="X194" i="1"/>
  <c r="Z192" i="1"/>
  <c r="Y192" i="1"/>
  <c r="X192" i="1"/>
  <c r="Y191" i="1"/>
  <c r="X191" i="1"/>
  <c r="R191" i="1"/>
  <c r="R192" i="1" s="1"/>
  <c r="R193" i="1" s="1"/>
  <c r="R194" i="1" s="1"/>
  <c r="R195" i="1" s="1"/>
  <c r="R196" i="1" s="1"/>
  <c r="Z189" i="1"/>
  <c r="Y189" i="1"/>
  <c r="X189" i="1"/>
  <c r="L189" i="1"/>
  <c r="L190" i="1" s="1"/>
  <c r="L191" i="1" s="1"/>
  <c r="L192" i="1" s="1"/>
  <c r="L193" i="1" s="1"/>
  <c r="L194" i="1" s="1"/>
  <c r="L195" i="1" s="1"/>
  <c r="L196" i="1" s="1"/>
  <c r="Z187" i="1"/>
  <c r="Y187" i="1"/>
  <c r="X187" i="1"/>
  <c r="R187" i="1"/>
  <c r="R188" i="1" s="1"/>
  <c r="R189" i="1" s="1"/>
  <c r="R190" i="1" s="1"/>
  <c r="L187" i="1"/>
  <c r="L188" i="1" s="1"/>
  <c r="Z186" i="1"/>
  <c r="Y186" i="1"/>
  <c r="X186" i="1"/>
  <c r="Z185" i="1"/>
  <c r="Y185" i="1"/>
  <c r="X185" i="1"/>
  <c r="Z184" i="1"/>
  <c r="Y184" i="1"/>
  <c r="X184" i="1"/>
  <c r="L183" i="1"/>
  <c r="L184" i="1" s="1"/>
  <c r="L185" i="1" s="1"/>
  <c r="L186" i="1" s="1"/>
  <c r="Z182" i="1"/>
  <c r="Y182" i="1"/>
  <c r="X182" i="1"/>
  <c r="R182" i="1"/>
  <c r="R183" i="1" s="1"/>
  <c r="R184" i="1" s="1"/>
  <c r="R185" i="1" s="1"/>
  <c r="R186" i="1" s="1"/>
  <c r="Z181" i="1"/>
  <c r="Y181" i="1"/>
  <c r="X181" i="1"/>
  <c r="R181" i="1"/>
  <c r="L181" i="1"/>
  <c r="L182" i="1" s="1"/>
  <c r="Y180" i="1"/>
  <c r="X180" i="1"/>
  <c r="Y179" i="1"/>
  <c r="X179" i="1"/>
  <c r="Z178" i="1"/>
  <c r="Y178" i="1"/>
  <c r="X178" i="1"/>
  <c r="Y177" i="1"/>
  <c r="X177" i="1"/>
  <c r="Y175" i="1"/>
  <c r="X175" i="1"/>
  <c r="Y174" i="1"/>
  <c r="X174" i="1"/>
  <c r="Y173" i="1"/>
  <c r="X173" i="1"/>
  <c r="Y172" i="1"/>
  <c r="X172" i="1"/>
  <c r="Y171" i="1"/>
  <c r="X171" i="1"/>
  <c r="Z170" i="1"/>
  <c r="Y170" i="1"/>
  <c r="X170" i="1"/>
  <c r="Z169" i="1"/>
  <c r="Y169" i="1"/>
  <c r="X169" i="1"/>
  <c r="Y168" i="1"/>
  <c r="X168" i="1"/>
  <c r="Z167" i="1"/>
  <c r="Y167" i="1"/>
  <c r="X167" i="1"/>
  <c r="Y166" i="1"/>
  <c r="X166" i="1"/>
  <c r="R166" i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L166" i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Y165" i="1"/>
  <c r="X165" i="1"/>
  <c r="Y164" i="1"/>
  <c r="X164" i="1"/>
  <c r="Y163" i="1"/>
  <c r="X163" i="1"/>
  <c r="Y162" i="1"/>
  <c r="X162" i="1"/>
  <c r="Y161" i="1"/>
  <c r="X161" i="1"/>
  <c r="Z160" i="1"/>
  <c r="Y160" i="1"/>
  <c r="X160" i="1"/>
  <c r="Z159" i="1"/>
  <c r="Y159" i="1"/>
  <c r="X159" i="1"/>
  <c r="Y158" i="1"/>
  <c r="X158" i="1"/>
  <c r="Y157" i="1"/>
  <c r="X157" i="1"/>
  <c r="Y155" i="1"/>
  <c r="X155" i="1"/>
  <c r="Y154" i="1"/>
  <c r="X154" i="1"/>
  <c r="Y153" i="1"/>
  <c r="X153" i="1"/>
  <c r="Z152" i="1"/>
  <c r="Y152" i="1"/>
  <c r="X152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L145" i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Z144" i="1"/>
  <c r="Y144" i="1"/>
  <c r="X144" i="1"/>
  <c r="R144" i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L144" i="1"/>
  <c r="Y143" i="1"/>
  <c r="X143" i="1"/>
  <c r="Z142" i="1"/>
  <c r="Y142" i="1"/>
  <c r="X142" i="1"/>
  <c r="Y141" i="1"/>
  <c r="X141" i="1"/>
  <c r="Z139" i="1"/>
  <c r="Y139" i="1"/>
  <c r="X139" i="1"/>
  <c r="Y138" i="1"/>
  <c r="X138" i="1"/>
  <c r="Y137" i="1"/>
  <c r="X137" i="1"/>
  <c r="Y135" i="1"/>
  <c r="X135" i="1"/>
  <c r="Y134" i="1"/>
  <c r="X134" i="1"/>
  <c r="Y133" i="1"/>
  <c r="X133" i="1"/>
  <c r="Y131" i="1"/>
  <c r="X131" i="1"/>
  <c r="Y129" i="1"/>
  <c r="X129" i="1"/>
  <c r="Z128" i="1"/>
  <c r="Y128" i="1"/>
  <c r="X128" i="1"/>
  <c r="Y127" i="1"/>
  <c r="X127" i="1"/>
  <c r="Y124" i="1"/>
  <c r="X124" i="1"/>
  <c r="L124" i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Y122" i="1"/>
  <c r="X122" i="1"/>
  <c r="L121" i="1"/>
  <c r="L122" i="1" s="1"/>
  <c r="L123" i="1" s="1"/>
  <c r="R120" i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L120" i="1"/>
  <c r="L118" i="1"/>
  <c r="L119" i="1" s="1"/>
  <c r="Y117" i="1"/>
  <c r="X117" i="1"/>
  <c r="Y116" i="1"/>
  <c r="X116" i="1"/>
  <c r="Y115" i="1"/>
  <c r="X115" i="1"/>
  <c r="Y114" i="1"/>
  <c r="X114" i="1"/>
  <c r="Y113" i="1"/>
  <c r="X113" i="1"/>
  <c r="R113" i="1"/>
  <c r="R114" i="1" s="1"/>
  <c r="R115" i="1" s="1"/>
  <c r="R116" i="1" s="1"/>
  <c r="R117" i="1" s="1"/>
  <c r="L113" i="1"/>
  <c r="L114" i="1" s="1"/>
  <c r="L115" i="1" s="1"/>
  <c r="L116" i="1" s="1"/>
  <c r="L117" i="1" s="1"/>
  <c r="Y112" i="1"/>
  <c r="X112" i="1"/>
  <c r="Y111" i="1"/>
  <c r="X111" i="1"/>
  <c r="Y110" i="1"/>
  <c r="X110" i="1"/>
  <c r="Y108" i="1"/>
  <c r="X108" i="1"/>
  <c r="Y106" i="1"/>
  <c r="X106" i="1"/>
  <c r="Y104" i="1"/>
  <c r="X104" i="1"/>
  <c r="Y103" i="1"/>
  <c r="X103" i="1"/>
  <c r="Y102" i="1"/>
  <c r="X102" i="1"/>
  <c r="Y101" i="1"/>
  <c r="X101" i="1"/>
  <c r="R101" i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L101" i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Y100" i="1"/>
  <c r="X100" i="1"/>
  <c r="R100" i="1"/>
  <c r="Y99" i="1"/>
  <c r="X99" i="1"/>
  <c r="R99" i="1"/>
  <c r="Y97" i="1"/>
  <c r="X97" i="1"/>
  <c r="R97" i="1"/>
  <c r="L97" i="1"/>
  <c r="L99" i="1" s="1"/>
  <c r="L100" i="1" s="1"/>
  <c r="Y96" i="1"/>
  <c r="X96" i="1"/>
  <c r="Y95" i="1"/>
  <c r="X95" i="1"/>
  <c r="Y94" i="1"/>
  <c r="X94" i="1"/>
  <c r="Y92" i="1"/>
  <c r="X92" i="1"/>
  <c r="Y91" i="1"/>
  <c r="X91" i="1"/>
  <c r="Y90" i="1"/>
  <c r="X90" i="1"/>
  <c r="Y89" i="1"/>
  <c r="X89" i="1"/>
  <c r="Y88" i="1"/>
  <c r="X88" i="1"/>
  <c r="Z87" i="1"/>
  <c r="Y87" i="1"/>
  <c r="X87" i="1"/>
  <c r="Z86" i="1"/>
  <c r="Y86" i="1"/>
  <c r="X86" i="1"/>
  <c r="Z85" i="1"/>
  <c r="Y85" i="1"/>
  <c r="Y84" i="1"/>
  <c r="X84" i="1"/>
  <c r="R84" i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L84" i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R75" i="1"/>
  <c r="R76" i="1" s="1"/>
  <c r="R77" i="1" s="1"/>
  <c r="L75" i="1"/>
  <c r="L76" i="1" s="1"/>
  <c r="L77" i="1" s="1"/>
  <c r="Y74" i="1"/>
  <c r="X74" i="1"/>
  <c r="Y73" i="1"/>
  <c r="X73" i="1"/>
  <c r="Y72" i="1"/>
  <c r="X72" i="1"/>
  <c r="R72" i="1"/>
  <c r="R73" i="1" s="1"/>
  <c r="R74" i="1" s="1"/>
  <c r="L72" i="1"/>
  <c r="L73" i="1" s="1"/>
  <c r="L74" i="1" s="1"/>
  <c r="Y71" i="1"/>
  <c r="X71" i="1"/>
  <c r="Y70" i="1"/>
  <c r="X70" i="1"/>
  <c r="Y69" i="1"/>
  <c r="X69" i="1"/>
  <c r="Y68" i="1"/>
  <c r="X68" i="1"/>
  <c r="Y67" i="1"/>
  <c r="X67" i="1"/>
  <c r="Y66" i="1"/>
  <c r="X66" i="1"/>
  <c r="L65" i="1"/>
  <c r="L66" i="1" s="1"/>
  <c r="L67" i="1" s="1"/>
  <c r="L68" i="1" s="1"/>
  <c r="L69" i="1" s="1"/>
  <c r="L70" i="1" s="1"/>
  <c r="L71" i="1" s="1"/>
  <c r="Z64" i="1"/>
  <c r="Y64" i="1"/>
  <c r="X64" i="1"/>
  <c r="Y63" i="1"/>
  <c r="X63" i="1"/>
  <c r="Y62" i="1"/>
  <c r="X62" i="1"/>
  <c r="R62" i="1"/>
  <c r="R63" i="1" s="1"/>
  <c r="R64" i="1" s="1"/>
  <c r="R65" i="1" s="1"/>
  <c r="R66" i="1" s="1"/>
  <c r="R67" i="1" s="1"/>
  <c r="R68" i="1" s="1"/>
  <c r="R69" i="1" s="1"/>
  <c r="R70" i="1" s="1"/>
  <c r="R71" i="1" s="1"/>
  <c r="L62" i="1"/>
  <c r="L63" i="1" s="1"/>
  <c r="L64" i="1" s="1"/>
  <c r="Z61" i="1"/>
  <c r="Y61" i="1"/>
  <c r="X61" i="1"/>
  <c r="Y60" i="1"/>
  <c r="X60" i="1"/>
  <c r="Y59" i="1"/>
  <c r="X59" i="1"/>
  <c r="Y58" i="1"/>
  <c r="X58" i="1"/>
  <c r="R58" i="1"/>
  <c r="R59" i="1" s="1"/>
  <c r="R60" i="1" s="1"/>
  <c r="R61" i="1" s="1"/>
  <c r="L58" i="1"/>
  <c r="L59" i="1" s="1"/>
  <c r="L60" i="1" s="1"/>
  <c r="L61" i="1" s="1"/>
  <c r="Y57" i="1"/>
  <c r="X57" i="1"/>
  <c r="Z56" i="1"/>
  <c r="Y56" i="1"/>
  <c r="X56" i="1"/>
  <c r="L56" i="1"/>
  <c r="L57" i="1" s="1"/>
  <c r="Y54" i="1"/>
  <c r="X54" i="1"/>
  <c r="R54" i="1"/>
  <c r="R55" i="1" s="1"/>
  <c r="R56" i="1" s="1"/>
  <c r="R57" i="1" s="1"/>
  <c r="L54" i="1"/>
  <c r="L55" i="1" s="1"/>
  <c r="Y53" i="1"/>
  <c r="X53" i="1"/>
  <c r="Y52" i="1"/>
  <c r="X52" i="1"/>
  <c r="Y51" i="1"/>
  <c r="X51" i="1"/>
  <c r="Y50" i="1"/>
  <c r="X50" i="1"/>
  <c r="Y49" i="1"/>
  <c r="X49" i="1"/>
  <c r="R49" i="1"/>
  <c r="R50" i="1" s="1"/>
  <c r="R51" i="1" s="1"/>
  <c r="R52" i="1" s="1"/>
  <c r="Y48" i="1"/>
  <c r="X48" i="1"/>
  <c r="R48" i="1"/>
  <c r="L48" i="1"/>
  <c r="L49" i="1" s="1"/>
  <c r="L50" i="1" s="1"/>
  <c r="L51" i="1" s="1"/>
  <c r="L52" i="1" s="1"/>
  <c r="L53" i="1" s="1"/>
  <c r="Z47" i="1"/>
  <c r="Y47" i="1"/>
  <c r="X47" i="1"/>
  <c r="Y46" i="1"/>
  <c r="X46" i="1"/>
  <c r="Z45" i="1"/>
  <c r="Y45" i="1"/>
  <c r="X45" i="1"/>
  <c r="Z44" i="1"/>
  <c r="Y44" i="1"/>
  <c r="X44" i="1"/>
  <c r="Y43" i="1"/>
  <c r="X43" i="1"/>
  <c r="L43" i="1"/>
  <c r="L44" i="1" s="1"/>
  <c r="L45" i="1" s="1"/>
  <c r="L46" i="1" s="1"/>
  <c r="L47" i="1" s="1"/>
  <c r="Z42" i="1"/>
  <c r="Y42" i="1"/>
  <c r="X42" i="1"/>
  <c r="R42" i="1"/>
  <c r="R43" i="1" s="1"/>
  <c r="R44" i="1" s="1"/>
  <c r="R45" i="1" s="1"/>
  <c r="R46" i="1" s="1"/>
  <c r="R47" i="1" s="1"/>
  <c r="L42" i="1"/>
  <c r="Z41" i="1"/>
  <c r="Y41" i="1"/>
  <c r="X41" i="1"/>
  <c r="Z40" i="1"/>
  <c r="Y40" i="1"/>
  <c r="X40" i="1"/>
  <c r="Z39" i="1"/>
  <c r="Y39" i="1"/>
  <c r="X39" i="1"/>
  <c r="R39" i="1"/>
  <c r="Z38" i="1"/>
  <c r="Y38" i="1"/>
  <c r="X38" i="1"/>
  <c r="R38" i="1"/>
  <c r="Z37" i="1"/>
  <c r="Y37" i="1"/>
  <c r="X37" i="1"/>
  <c r="R37" i="1"/>
  <c r="L37" i="1"/>
  <c r="L38" i="1" s="1"/>
  <c r="L39" i="1" s="1"/>
  <c r="L40" i="1" s="1"/>
  <c r="L41" i="1" s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R29" i="1"/>
  <c r="R30" i="1" s="1"/>
  <c r="R31" i="1" s="1"/>
  <c r="R32" i="1" s="1"/>
  <c r="R33" i="1" s="1"/>
  <c r="R34" i="1" s="1"/>
  <c r="R35" i="1" s="1"/>
  <c r="R36" i="1" s="1"/>
  <c r="L29" i="1"/>
  <c r="L30" i="1" s="1"/>
  <c r="L31" i="1" s="1"/>
  <c r="L32" i="1" s="1"/>
  <c r="L33" i="1" s="1"/>
  <c r="L34" i="1" s="1"/>
  <c r="L35" i="1" s="1"/>
  <c r="L36" i="1" s="1"/>
  <c r="Y28" i="1"/>
  <c r="X28" i="1"/>
  <c r="Y27" i="1"/>
  <c r="X27" i="1"/>
  <c r="Y26" i="1"/>
  <c r="X26" i="1"/>
  <c r="Y25" i="1"/>
  <c r="X25" i="1"/>
  <c r="Y24" i="1"/>
  <c r="X24" i="1"/>
  <c r="Y23" i="1"/>
  <c r="X23" i="1"/>
  <c r="R23" i="1"/>
  <c r="R24" i="1" s="1"/>
  <c r="R25" i="1" s="1"/>
  <c r="R26" i="1" s="1"/>
  <c r="R27" i="1" s="1"/>
  <c r="R28" i="1" s="1"/>
  <c r="L23" i="1"/>
  <c r="L24" i="1" s="1"/>
  <c r="L25" i="1" s="1"/>
  <c r="L26" i="1" s="1"/>
  <c r="L27" i="1" s="1"/>
  <c r="L28" i="1" s="1"/>
  <c r="Y22" i="1"/>
  <c r="X22" i="1"/>
  <c r="Z21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R15" i="1"/>
  <c r="R16" i="1" s="1"/>
  <c r="R17" i="1" s="1"/>
  <c r="R18" i="1" s="1"/>
  <c r="R19" i="1" s="1"/>
  <c r="R20" i="1" s="1"/>
  <c r="R21" i="1" s="1"/>
  <c r="R22" i="1" s="1"/>
  <c r="L15" i="1"/>
  <c r="L16" i="1" s="1"/>
  <c r="L17" i="1" s="1"/>
  <c r="L18" i="1" s="1"/>
  <c r="L19" i="1" s="1"/>
  <c r="L20" i="1" s="1"/>
  <c r="L21" i="1" s="1"/>
  <c r="L22" i="1" s="1"/>
  <c r="Y13" i="1"/>
  <c r="X13" i="1"/>
  <c r="Y12" i="1"/>
  <c r="X12" i="1"/>
  <c r="R12" i="1"/>
  <c r="R13" i="1" s="1"/>
  <c r="L12" i="1"/>
  <c r="L13" i="1" s="1"/>
  <c r="Z11" i="1"/>
  <c r="Y11" i="1"/>
  <c r="X11" i="1"/>
  <c r="R11" i="1"/>
  <c r="L11" i="1"/>
  <c r="Z9" i="1"/>
  <c r="Y9" i="1"/>
  <c r="X9" i="1"/>
  <c r="Z8" i="1"/>
  <c r="Y8" i="1"/>
  <c r="X8" i="1"/>
  <c r="Y7" i="1"/>
  <c r="X7" i="1"/>
  <c r="Y6" i="1"/>
  <c r="X6" i="1"/>
  <c r="Y5" i="1"/>
  <c r="X5" i="1"/>
  <c r="Y4" i="1"/>
  <c r="X4" i="1"/>
  <c r="Y3" i="1"/>
  <c r="X3" i="1"/>
  <c r="R3" i="1"/>
  <c r="R4" i="1" s="1"/>
  <c r="R5" i="1" s="1"/>
  <c r="R6" i="1" s="1"/>
  <c r="R7" i="1" s="1"/>
  <c r="R8" i="1" s="1"/>
  <c r="R9" i="1" s="1"/>
  <c r="L3" i="1"/>
  <c r="L4" i="1" s="1"/>
  <c r="L5" i="1" s="1"/>
  <c r="L6" i="1" s="1"/>
  <c r="L7" i="1" s="1"/>
  <c r="L8" i="1" s="1"/>
  <c r="L9" i="1" s="1"/>
  <c r="R40" i="1" l="1"/>
  <c r="R41" i="1" s="1"/>
  <c r="R53" i="1"/>
  <c r="L79" i="1"/>
  <c r="L80" i="1" s="1"/>
  <c r="L81" i="1" s="1"/>
  <c r="L82" i="1" s="1"/>
  <c r="L83" i="1" s="1"/>
  <c r="L78" i="1"/>
  <c r="R79" i="1"/>
  <c r="R80" i="1" s="1"/>
  <c r="R81" i="1" s="1"/>
  <c r="R82" i="1" s="1"/>
  <c r="R83" i="1" s="1"/>
  <c r="R78" i="1"/>
  <c r="L98" i="1"/>
</calcChain>
</file>

<file path=xl/sharedStrings.xml><?xml version="1.0" encoding="utf-8"?>
<sst xmlns="http://schemas.openxmlformats.org/spreadsheetml/2006/main" count="563" uniqueCount="379">
  <si>
    <t>Moy. Secteur</t>
  </si>
  <si>
    <t>CRIT</t>
  </si>
  <si>
    <t>USG people</t>
  </si>
  <si>
    <t>Synergie</t>
  </si>
  <si>
    <t>Latecoere</t>
  </si>
  <si>
    <t>LVMH</t>
  </si>
  <si>
    <t>Bic</t>
  </si>
  <si>
    <t>Seb</t>
  </si>
  <si>
    <t>ACCOR</t>
  </si>
  <si>
    <t>EU:AC</t>
  </si>
  <si>
    <t>FR0000120404</t>
  </si>
  <si>
    <t>ADP</t>
  </si>
  <si>
    <t>AIR FRANCE -KLM</t>
  </si>
  <si>
    <t>EU:AF</t>
  </si>
  <si>
    <t>FR0000031122</t>
  </si>
  <si>
    <t>AIR LIQUIDE</t>
  </si>
  <si>
    <t>EU:AI</t>
  </si>
  <si>
    <t>FR0000120073</t>
  </si>
  <si>
    <t>ALSTOM</t>
  </si>
  <si>
    <t>EU:ALO</t>
  </si>
  <si>
    <t>FR0010220475</t>
  </si>
  <si>
    <t>APRIL GROUP</t>
  </si>
  <si>
    <t>EU:APR</t>
  </si>
  <si>
    <t>FR0004037125</t>
  </si>
  <si>
    <t>ARCELORMITTAL</t>
  </si>
  <si>
    <t>EU:CEI</t>
  </si>
  <si>
    <t>FR0004275832</t>
  </si>
  <si>
    <t>ARKEMA</t>
  </si>
  <si>
    <t>EU:AKE</t>
  </si>
  <si>
    <t>FR0010313833</t>
  </si>
  <si>
    <t>ATOS ORIGIN</t>
  </si>
  <si>
    <t>EU:ATO</t>
  </si>
  <si>
    <t>FR0000051732</t>
  </si>
  <si>
    <t>AXA</t>
  </si>
  <si>
    <t>EU:CS</t>
  </si>
  <si>
    <t>FR0000120628</t>
  </si>
  <si>
    <t>BNP PARIBAS ACT.A</t>
  </si>
  <si>
    <t>EU:BNP</t>
  </si>
  <si>
    <t>FR0000131104</t>
  </si>
  <si>
    <t>BONDUELLE</t>
  </si>
  <si>
    <t>EU:BON</t>
  </si>
  <si>
    <t>FR0000063935</t>
  </si>
  <si>
    <t>CAP GEMINI</t>
  </si>
  <si>
    <t>EU:CAP</t>
  </si>
  <si>
    <t>FR0000125338</t>
  </si>
  <si>
    <t>FR0000039620</t>
  </si>
  <si>
    <t>CNP ASSURANCES</t>
  </si>
  <si>
    <t>EU:CNP</t>
  </si>
  <si>
    <t>FR0000120222</t>
  </si>
  <si>
    <t>CREDIT AGRICOLE</t>
  </si>
  <si>
    <t>EU:ACA</t>
  </si>
  <si>
    <t>FR0000045072</t>
  </si>
  <si>
    <t>DANONE</t>
  </si>
  <si>
    <t>EU:BN</t>
  </si>
  <si>
    <t>FR0000120644</t>
  </si>
  <si>
    <t>DASSAULT SYSTEMES</t>
  </si>
  <si>
    <t>EU:DSY</t>
  </si>
  <si>
    <t>FR0000130650</t>
  </si>
  <si>
    <t>DERICHEBOURG</t>
  </si>
  <si>
    <t>EU:DBG</t>
  </si>
  <si>
    <t>FR0000053381</t>
  </si>
  <si>
    <t>EU:EAD</t>
  </si>
  <si>
    <t>NL0000235190</t>
  </si>
  <si>
    <t>EDF</t>
  </si>
  <si>
    <t>EU:EDF</t>
  </si>
  <si>
    <t>FR0010242511</t>
  </si>
  <si>
    <t>EU:EEN</t>
  </si>
  <si>
    <t>FR0010400143</t>
  </si>
  <si>
    <t>ERAMET</t>
  </si>
  <si>
    <t>ESSILOR INTL.</t>
  </si>
  <si>
    <t>EULER HERMES</t>
  </si>
  <si>
    <t>EU:ELE</t>
  </si>
  <si>
    <t>FR0004254035</t>
  </si>
  <si>
    <t>EURAZEO</t>
  </si>
  <si>
    <t>EU:RF</t>
  </si>
  <si>
    <t>FR0000121121</t>
  </si>
  <si>
    <t>EUROFINS SCIENT.</t>
  </si>
  <si>
    <t>EU:ERF</t>
  </si>
  <si>
    <t>FR0000038259</t>
  </si>
  <si>
    <t>EUTELSAT COMMUNIC.</t>
  </si>
  <si>
    <t>EU:ETL</t>
  </si>
  <si>
    <t>FR0010221234</t>
  </si>
  <si>
    <t>EU:GSZ</t>
  </si>
  <si>
    <t>FR0010208488</t>
  </si>
  <si>
    <t>GEMALTO</t>
  </si>
  <si>
    <t>EU:GTO</t>
  </si>
  <si>
    <t>NL0000400653</t>
  </si>
  <si>
    <t>HAVAS</t>
  </si>
  <si>
    <t>EU:HAV</t>
  </si>
  <si>
    <t>FR0000121881</t>
  </si>
  <si>
    <t>HERMES INTL</t>
  </si>
  <si>
    <t>EU:RMS</t>
  </si>
  <si>
    <t>FR0000052292</t>
  </si>
  <si>
    <t>ILIAD</t>
  </si>
  <si>
    <t>EU:ILD</t>
  </si>
  <si>
    <t>FR0004035913</t>
  </si>
  <si>
    <t>IMERYS</t>
  </si>
  <si>
    <t>EU:NK</t>
  </si>
  <si>
    <t>FR0000120859</t>
  </si>
  <si>
    <t>INGENICO</t>
  </si>
  <si>
    <t>EU:ING</t>
  </si>
  <si>
    <t>FR0000125346</t>
  </si>
  <si>
    <t>IPSEN</t>
  </si>
  <si>
    <t>EU:IPN</t>
  </si>
  <si>
    <t>FR0010259150</t>
  </si>
  <si>
    <t>IPSOS</t>
  </si>
  <si>
    <t>EU:IPS</t>
  </si>
  <si>
    <t>FR0000073298</t>
  </si>
  <si>
    <t>JC DECAUX SA.</t>
  </si>
  <si>
    <t>EU:DEC</t>
  </si>
  <si>
    <t>FR0000077919</t>
  </si>
  <si>
    <t>L'OREAL</t>
  </si>
  <si>
    <t>LAGARDERE S.C.A.</t>
  </si>
  <si>
    <t>EU:MMB</t>
  </si>
  <si>
    <t>FR0000130213</t>
  </si>
  <si>
    <t>LEGRAND</t>
  </si>
  <si>
    <t>EU:LR</t>
  </si>
  <si>
    <t>FR0010307819</t>
  </si>
  <si>
    <t>EU:MC</t>
  </si>
  <si>
    <t>FR0000121014</t>
  </si>
  <si>
    <t>MAUREL ET PROM</t>
  </si>
  <si>
    <t>EU:MMT</t>
  </si>
  <si>
    <t>FR0000053225</t>
  </si>
  <si>
    <t>MICHELIN</t>
  </si>
  <si>
    <t>EU:ML</t>
  </si>
  <si>
    <t>FR0000121261</t>
  </si>
  <si>
    <t>NATIXIS</t>
  </si>
  <si>
    <t>EU:KN</t>
  </si>
  <si>
    <t>FR0000120685</t>
  </si>
  <si>
    <t>NEXANS</t>
  </si>
  <si>
    <t>EU:NEX</t>
  </si>
  <si>
    <t>FR0000044448</t>
  </si>
  <si>
    <t>NEXITY</t>
  </si>
  <si>
    <t>EU:NXI</t>
  </si>
  <si>
    <t>FR0010112524</t>
  </si>
  <si>
    <t>ORPEA</t>
  </si>
  <si>
    <t>EU:ORP</t>
  </si>
  <si>
    <t>FR0000184798</t>
  </si>
  <si>
    <t>PAGESJAUNES</t>
  </si>
  <si>
    <t>EU:PAJ</t>
  </si>
  <si>
    <t>FR0010096354</t>
  </si>
  <si>
    <t>PERNOD RICARD</t>
  </si>
  <si>
    <t>EU:RI</t>
  </si>
  <si>
    <t>FR0000120693</t>
  </si>
  <si>
    <t>PEUGEOT</t>
  </si>
  <si>
    <t>EU:UG</t>
  </si>
  <si>
    <t>FR0000121501</t>
  </si>
  <si>
    <t>PUBLICIS GROUPE SA</t>
  </si>
  <si>
    <t>EU:PUB</t>
  </si>
  <si>
    <t>FR0000130577</t>
  </si>
  <si>
    <t>REMY COINTREAU</t>
  </si>
  <si>
    <t>EU:RCO</t>
  </si>
  <si>
    <t>FR0000130395</t>
  </si>
  <si>
    <t>RENAULT</t>
  </si>
  <si>
    <t>EU:RNO</t>
  </si>
  <si>
    <t>FR0000131906</t>
  </si>
  <si>
    <t>REXEL</t>
  </si>
  <si>
    <t>EU:RXL</t>
  </si>
  <si>
    <t>FR0010451203</t>
  </si>
  <si>
    <t>SAFRAN</t>
  </si>
  <si>
    <t>EU:SAF</t>
  </si>
  <si>
    <t>FR0000073272</t>
  </si>
  <si>
    <t>SAFT</t>
  </si>
  <si>
    <t>EU:SAFT</t>
  </si>
  <si>
    <t>FR0010208165</t>
  </si>
  <si>
    <t>SAINT GOBAIN</t>
  </si>
  <si>
    <t>EU:SGO</t>
  </si>
  <si>
    <t>FR0000125007</t>
  </si>
  <si>
    <t>EU:SAN</t>
  </si>
  <si>
    <t>FR0000120578</t>
  </si>
  <si>
    <t>SCHNEIDER ELECTRIC</t>
  </si>
  <si>
    <t>EU:SU</t>
  </si>
  <si>
    <t>FR0000121972</t>
  </si>
  <si>
    <t>SCOR SE</t>
  </si>
  <si>
    <t>EU:SCR</t>
  </si>
  <si>
    <t>FR0010411983</t>
  </si>
  <si>
    <t>EU:SECH</t>
  </si>
  <si>
    <t>FR0000060402</t>
  </si>
  <si>
    <t>EU:SESG</t>
  </si>
  <si>
    <t>LU0088087324</t>
  </si>
  <si>
    <t>SOCIETE GENERALE</t>
  </si>
  <si>
    <t>EU:GLE</t>
  </si>
  <si>
    <t>FR0000130809</t>
  </si>
  <si>
    <t>EU:SW</t>
  </si>
  <si>
    <t>FR0000121220</t>
  </si>
  <si>
    <t>STMICROELECTRONICS</t>
  </si>
  <si>
    <t>TF1</t>
  </si>
  <si>
    <t>EU:TFI</t>
  </si>
  <si>
    <t>FR0000054900</t>
  </si>
  <si>
    <t>THALES</t>
  </si>
  <si>
    <t>EU:HO</t>
  </si>
  <si>
    <t>FR0000121329</t>
  </si>
  <si>
    <t>TOTAL</t>
  </si>
  <si>
    <t>UBISOFT ENTERTAIN</t>
  </si>
  <si>
    <t>EU:UBI</t>
  </si>
  <si>
    <t>FR0000054470</t>
  </si>
  <si>
    <t>VALEO</t>
  </si>
  <si>
    <t>EU:FR</t>
  </si>
  <si>
    <t>FR0000130338</t>
  </si>
  <si>
    <t>VILMORIN &amp; CIE</t>
  </si>
  <si>
    <t>EU:RIN</t>
  </si>
  <si>
    <t>FR0000052516</t>
  </si>
  <si>
    <t>VIVENDI</t>
  </si>
  <si>
    <t>EU:VIV</t>
  </si>
  <si>
    <t>FR0000127771</t>
  </si>
  <si>
    <t>WENDEL</t>
  </si>
  <si>
    <t>EU:MF</t>
  </si>
  <si>
    <t>FR0000121204</t>
  </si>
  <si>
    <t>ZODIAC AEROSPACE</t>
  </si>
  <si>
    <t>EU:ZC</t>
  </si>
  <si>
    <t>FR0000125684</t>
  </si>
  <si>
    <t>AIRBUS</t>
  </si>
  <si>
    <t>Bolloré</t>
  </si>
  <si>
    <t>Mersen</t>
  </si>
  <si>
    <t>EU:MRN</t>
  </si>
  <si>
    <t>Teleperformance</t>
  </si>
  <si>
    <t>Elis</t>
  </si>
  <si>
    <t>Services informatiques</t>
  </si>
  <si>
    <t>Korian</t>
  </si>
  <si>
    <t>Le noble age</t>
  </si>
  <si>
    <t>Laurent perrier</t>
  </si>
  <si>
    <t>Diageo</t>
  </si>
  <si>
    <t>Rothschild &amp; Co</t>
  </si>
  <si>
    <t>Edenred</t>
  </si>
  <si>
    <t>Bureau Veritas</t>
  </si>
  <si>
    <t>Vicat</t>
  </si>
  <si>
    <t>Tarkett</t>
  </si>
  <si>
    <t>Sopra Steria</t>
  </si>
  <si>
    <t xml:space="preserve"> </t>
  </si>
  <si>
    <t>Altran</t>
  </si>
  <si>
    <t>Aubay</t>
  </si>
  <si>
    <t xml:space="preserve">Sword </t>
  </si>
  <si>
    <t>Solucom</t>
  </si>
  <si>
    <t>Alten</t>
  </si>
  <si>
    <t>CIS</t>
  </si>
  <si>
    <t>GL events</t>
  </si>
  <si>
    <t>Akka</t>
  </si>
  <si>
    <t>Big Ben</t>
  </si>
  <si>
    <t>Gameloft</t>
  </si>
  <si>
    <t>Valtech</t>
  </si>
  <si>
    <t>Ausy</t>
  </si>
  <si>
    <t>Devoteam</t>
  </si>
  <si>
    <t>Cegedim</t>
  </si>
  <si>
    <t>Prodware</t>
  </si>
  <si>
    <t>Infotel</t>
  </si>
  <si>
    <t>Ferco</t>
  </si>
  <si>
    <t>Naturex</t>
  </si>
  <si>
    <t>Savencia</t>
  </si>
  <si>
    <t>Agrogeneration</t>
  </si>
  <si>
    <t>Fleury Michon</t>
  </si>
  <si>
    <t>PER</t>
  </si>
  <si>
    <t>Cap/CA</t>
  </si>
  <si>
    <t>BNA</t>
  </si>
  <si>
    <t>Aug. BNA</t>
  </si>
  <si>
    <t>2016/2015</t>
  </si>
  <si>
    <t>2017/2016</t>
  </si>
  <si>
    <t>2018/2017</t>
  </si>
  <si>
    <t>SANOFI</t>
  </si>
  <si>
    <t>Onxeo</t>
  </si>
  <si>
    <t>Erytech</t>
  </si>
  <si>
    <t>AB Science</t>
  </si>
  <si>
    <t>Virbac</t>
  </si>
  <si>
    <t>Boiron</t>
  </si>
  <si>
    <t>Vetoquinol</t>
  </si>
  <si>
    <t>Guerbet</t>
  </si>
  <si>
    <t>CBO Territoria</t>
  </si>
  <si>
    <t>Patrimoine com</t>
  </si>
  <si>
    <t>Véolia</t>
  </si>
  <si>
    <t>Suez</t>
  </si>
  <si>
    <t>Rubis</t>
  </si>
  <si>
    <t>Albioma</t>
  </si>
  <si>
    <t>AREVA</t>
  </si>
  <si>
    <t>Bastide le confort</t>
  </si>
  <si>
    <t>Technicolor</t>
  </si>
  <si>
    <t>Numericable-SFR</t>
  </si>
  <si>
    <t>Nextradiotv</t>
  </si>
  <si>
    <t>Faurecia</t>
  </si>
  <si>
    <t>Plastic Omnium</t>
  </si>
  <si>
    <t>MGI coutier</t>
  </si>
  <si>
    <t>Montupet</t>
  </si>
  <si>
    <t>Belier</t>
  </si>
  <si>
    <t>GTT</t>
  </si>
  <si>
    <t>Manutan</t>
  </si>
  <si>
    <t xml:space="preserve">ETF </t>
  </si>
  <si>
    <t>fr0010527275 le meilleur ETF sur l'eau</t>
  </si>
  <si>
    <t>Dassault aviation</t>
  </si>
  <si>
    <t>Coface</t>
  </si>
  <si>
    <t>Oeneo</t>
  </si>
  <si>
    <t>PSB Industrie</t>
  </si>
  <si>
    <t>Europcar</t>
  </si>
  <si>
    <t>Elior</t>
  </si>
  <si>
    <t>Euro disney</t>
  </si>
  <si>
    <t>Pierre et vacances</t>
  </si>
  <si>
    <t>Compagnie des Alpes</t>
  </si>
  <si>
    <t>Partouche</t>
  </si>
  <si>
    <t>Beta</t>
  </si>
  <si>
    <t>Direct Energie</t>
  </si>
  <si>
    <t>Chargeurs</t>
  </si>
  <si>
    <t>SES global</t>
  </si>
  <si>
    <t>Aéronautique - défense</t>
  </si>
  <si>
    <t>Alimentation - Boisson</t>
  </si>
  <si>
    <t>Assurances</t>
  </si>
  <si>
    <t>Automobile</t>
  </si>
  <si>
    <t>Banques</t>
  </si>
  <si>
    <t>BTP Materiaux</t>
  </si>
  <si>
    <t>Eiffage</t>
  </si>
  <si>
    <t>Vinci</t>
  </si>
  <si>
    <t>Conglomérat Holding</t>
  </si>
  <si>
    <t>Bouygues</t>
  </si>
  <si>
    <t>Christian Dior</t>
  </si>
  <si>
    <t>Rallye</t>
  </si>
  <si>
    <t>Consommation</t>
  </si>
  <si>
    <t>Distribution</t>
  </si>
  <si>
    <t>Carrefour</t>
  </si>
  <si>
    <t>Casino</t>
  </si>
  <si>
    <t>Fnac</t>
  </si>
  <si>
    <t>Electronique</t>
  </si>
  <si>
    <t>Alcatel-Lucent</t>
  </si>
  <si>
    <t>Parrot</t>
  </si>
  <si>
    <t>Worldline</t>
  </si>
  <si>
    <t>Energie</t>
  </si>
  <si>
    <t>Immobilier</t>
  </si>
  <si>
    <t>Foncière des régions</t>
  </si>
  <si>
    <t>Gecina</t>
  </si>
  <si>
    <t>Icade</t>
  </si>
  <si>
    <t>Unibail-Rodamco</t>
  </si>
  <si>
    <t>Klépierre</t>
  </si>
  <si>
    <t>Mercialys</t>
  </si>
  <si>
    <t>Industrie</t>
  </si>
  <si>
    <t>Aperam</t>
  </si>
  <si>
    <t>Metabolic Explorer</t>
  </si>
  <si>
    <t>Solvay</t>
  </si>
  <si>
    <t>Luxe</t>
  </si>
  <si>
    <t>Kering</t>
  </si>
  <si>
    <t>Médias Publicité</t>
  </si>
  <si>
    <t>M6</t>
  </si>
  <si>
    <t>Solocal</t>
  </si>
  <si>
    <t>Parapétrolier</t>
  </si>
  <si>
    <t>Technip</t>
  </si>
  <si>
    <t>Vallourec</t>
  </si>
  <si>
    <t>Bourbon</t>
  </si>
  <si>
    <t>CGG</t>
  </si>
  <si>
    <t>Pétrole</t>
  </si>
  <si>
    <t>Santé</t>
  </si>
  <si>
    <t>Adocia</t>
  </si>
  <si>
    <t>Biomérieux</t>
  </si>
  <si>
    <t>Cellectis</t>
  </si>
  <si>
    <t>DBV Technologies</t>
  </si>
  <si>
    <t>Genfit</t>
  </si>
  <si>
    <t>Innate Pharma</t>
  </si>
  <si>
    <t>Nanobiotix</t>
  </si>
  <si>
    <t>Sartorius Stedim</t>
  </si>
  <si>
    <t>Services</t>
  </si>
  <si>
    <t>Euronext</t>
  </si>
  <si>
    <t>Neopost</t>
  </si>
  <si>
    <t>Sodexo</t>
  </si>
  <si>
    <t>Spie</t>
  </si>
  <si>
    <t>Services télécoms</t>
  </si>
  <si>
    <t>Orange</t>
  </si>
  <si>
    <t>Tourisme Loisirs</t>
  </si>
  <si>
    <t>Bénéteau</t>
  </si>
  <si>
    <t>Eurotunnel</t>
  </si>
  <si>
    <t>Engie - GDF</t>
  </si>
  <si>
    <t>meilleur etf diversifié sur immobilier (dans le PEA) : EPRE</t>
  </si>
  <si>
    <t>mise à jour le</t>
  </si>
  <si>
    <t>Kaufman &amp; Broad</t>
  </si>
  <si>
    <t>1.12</t>
  </si>
  <si>
    <t>Lafargeholcim (PAS PEA)</t>
  </si>
  <si>
    <t>Price to sell PSR</t>
  </si>
  <si>
    <t>No</t>
  </si>
  <si>
    <t>-</t>
  </si>
  <si>
    <t>Link</t>
  </si>
  <si>
    <t>Link Beta</t>
  </si>
  <si>
    <t>http://www.zonebourse.com/AB-SCIENCE-6133795/fondamentaux/</t>
  </si>
  <si>
    <t>https://bourse.fortuneo.fr/actions/cours-ab-science-AB-FR0010557264-23</t>
  </si>
  <si>
    <t>https://bourse.fortuneo.fr/actions/cours-adocia-ADOC-FR0011184241-23</t>
  </si>
  <si>
    <t>https://bourse.fortuneo.fr/actions/cours-bastide-le-confort-BLC-FR0000035370-23</t>
  </si>
  <si>
    <t>http://www.zonebourse.com/ADOCIA-9894600/fondamentaux/</t>
  </si>
  <si>
    <t>http://www.zonebourse.com/BASTIDE-LE-CONFORT-MED-5023/fondamentaux/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</si>
</sst>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right" wrapText="1"/>
    </xf>
    <xf numFmtId="10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0" fontId="2" fillId="0" borderId="0" xfId="0" applyFont="1"/>
    <xf numFmtId="10" fontId="2" fillId="0" borderId="0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wrapText="1"/>
    </xf>
    <xf numFmtId="14" fontId="0" fillId="0" borderId="0" xfId="0" applyNumberFormat="1"/>
    <xf numFmtId="0" fontId="3" fillId="0" borderId="0" xfId="1" applyFill="1" applyBorder="1" applyAlignment="1" applyProtection="1">
      <alignment wrapText="1"/>
    </xf>
    <xf numFmtId="4" fontId="2" fillId="0" borderId="0" xfId="0" applyNumberFormat="1" applyFont="1" applyAlignment="1">
      <alignment horizontal="right" wrapText="1"/>
    </xf>
    <xf numFmtId="0" fontId="3" fillId="0" borderId="0" xfId="1" applyAlignment="1" applyProtection="1">
      <alignment horizontal="right" wrapText="1"/>
    </xf>
    <xf numFmtId="0" fontId="3" fillId="0" borderId="0" xfId="1" applyAlignment="1" applyProtection="1">
      <alignment horizontal="left" wrapText="1"/>
    </xf>
    <xf numFmtId="0" fontId="1" fillId="0" borderId="0" xfId="0" applyFont="1" applyBorder="1" applyAlignment="1">
      <alignment wrapText="1"/>
    </xf>
  </cellXfs>
  <cellStyles count="2">
    <cellStyle name="Lien hypertexte" xfId="1" builtinId="8"/>
    <cellStyle name="Normal" xfId="0" builtinId="0"/>
  </cellStyles>
  <dxfs count="171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ourse.fortuneo.fr/actions/cours-ab-science-AB-FR0010557264-23" TargetMode="External"/><Relationship Id="rId7" Type="http://schemas.openxmlformats.org/officeDocument/2006/relationships/hyperlink" Target="https://bourse.fortuneo.fr/actions/cours-bastide-le-confort-BLC-FR0000035370-23" TargetMode="External"/><Relationship Id="rId2" Type="http://schemas.openxmlformats.org/officeDocument/2006/relationships/hyperlink" Target="http://www.zonebourse.com/AB-SCIENCE-6133795/fondamentaux/" TargetMode="External"/><Relationship Id="rId1" Type="http://schemas.openxmlformats.org/officeDocument/2006/relationships/hyperlink" Target="http://markets.ft.com/screener/customScreen.asp" TargetMode="External"/><Relationship Id="rId6" Type="http://schemas.openxmlformats.org/officeDocument/2006/relationships/hyperlink" Target="http://www.zonebourse.com/BASTIDE-LE-CONFORT-MED-5023/fondamentaux/" TargetMode="External"/><Relationship Id="rId5" Type="http://schemas.openxmlformats.org/officeDocument/2006/relationships/hyperlink" Target="http://www.zonebourse.com/ADOCIA-9894600/fondamentaux/" TargetMode="External"/><Relationship Id="rId4" Type="http://schemas.openxmlformats.org/officeDocument/2006/relationships/hyperlink" Target="https://bourse.fortuneo.fr/actions/cours-adocia-ADOC-FR0011184241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2"/>
  <sheetViews>
    <sheetView tabSelected="1" workbookViewId="0">
      <pane ySplit="2" topLeftCell="A18" activePane="bottomLeft" state="frozen"/>
      <selection pane="bottomLeft" activeCell="H1" sqref="H1"/>
    </sheetView>
  </sheetViews>
  <sheetFormatPr baseColWidth="10" defaultColWidth="36.140625" defaultRowHeight="15.75" thickBottom="1" x14ac:dyDescent="0.3"/>
  <cols>
    <col min="1" max="1" width="10.7109375" customWidth="1"/>
    <col min="2" max="2" width="25.5703125" customWidth="1"/>
    <col min="3" max="3" width="7.28515625" style="1" customWidth="1"/>
    <col min="4" max="4" width="12.42578125" style="1" customWidth="1"/>
    <col min="5" max="5" width="45.85546875" customWidth="1"/>
    <col min="6" max="6" width="56.140625" customWidth="1"/>
    <col min="7" max="7" width="6.140625" customWidth="1"/>
    <col min="8" max="9" width="6.140625" bestFit="1" customWidth="1"/>
    <col min="10" max="11" width="6.140625" customWidth="1"/>
    <col min="12" max="12" width="7" customWidth="1"/>
    <col min="13" max="13" width="6.140625" hidden="1" customWidth="1"/>
    <col min="14" max="15" width="6.140625" bestFit="1" customWidth="1"/>
    <col min="16" max="17" width="6.140625" customWidth="1"/>
    <col min="18" max="18" width="7.140625" customWidth="1"/>
    <col min="19" max="19" width="9" bestFit="1" customWidth="1"/>
    <col min="20" max="20" width="8.85546875" bestFit="1" customWidth="1"/>
    <col min="21" max="21" width="6.140625" bestFit="1" customWidth="1"/>
    <col min="22" max="23" width="7.28515625" customWidth="1"/>
    <col min="24" max="25" width="10.42578125" bestFit="1" customWidth="1"/>
    <col min="26" max="26" width="9.7109375" bestFit="1" customWidth="1"/>
    <col min="27" max="27" width="9.7109375" style="6" customWidth="1"/>
    <col min="28" max="28" width="14" customWidth="1"/>
  </cols>
  <sheetData>
    <row r="1" spans="1:28" ht="24" thickBot="1" x14ac:dyDescent="0.3">
      <c r="E1" t="s">
        <v>250</v>
      </c>
      <c r="H1" t="s">
        <v>250</v>
      </c>
      <c r="I1" t="s">
        <v>250</v>
      </c>
      <c r="J1" t="s">
        <v>250</v>
      </c>
      <c r="M1" s="1" t="s">
        <v>251</v>
      </c>
      <c r="N1" s="1" t="s">
        <v>251</v>
      </c>
      <c r="O1" s="1" t="s">
        <v>251</v>
      </c>
      <c r="P1" s="1" t="s">
        <v>251</v>
      </c>
      <c r="Q1" s="19"/>
      <c r="R1" s="10" t="s">
        <v>368</v>
      </c>
      <c r="S1" s="10" t="s">
        <v>252</v>
      </c>
      <c r="T1" s="10" t="s">
        <v>252</v>
      </c>
      <c r="U1" s="10" t="s">
        <v>252</v>
      </c>
      <c r="V1" s="10" t="s">
        <v>252</v>
      </c>
      <c r="W1" s="10"/>
      <c r="X1" s="10" t="s">
        <v>253</v>
      </c>
      <c r="Y1" s="10" t="s">
        <v>253</v>
      </c>
      <c r="Z1" s="10" t="s">
        <v>253</v>
      </c>
    </row>
    <row r="2" spans="1:28" ht="24" thickBot="1" x14ac:dyDescent="0.3">
      <c r="A2" s="1"/>
      <c r="B2" s="1"/>
      <c r="E2" s="3">
        <v>2015</v>
      </c>
      <c r="F2" s="3" t="s">
        <v>371</v>
      </c>
      <c r="G2" s="3" t="s">
        <v>372</v>
      </c>
      <c r="H2" s="3">
        <v>2016</v>
      </c>
      <c r="I2" s="3">
        <v>2017</v>
      </c>
      <c r="J2" s="3">
        <v>2018</v>
      </c>
      <c r="K2" s="3">
        <v>2019</v>
      </c>
      <c r="L2" s="9" t="s">
        <v>0</v>
      </c>
      <c r="M2" s="3">
        <v>2015</v>
      </c>
      <c r="N2" s="3">
        <v>2016</v>
      </c>
      <c r="O2" s="3">
        <v>2017</v>
      </c>
      <c r="P2" s="3">
        <v>2018</v>
      </c>
      <c r="Q2" s="3">
        <v>2019</v>
      </c>
      <c r="R2" s="11" t="s">
        <v>0</v>
      </c>
      <c r="S2" s="3">
        <v>2015</v>
      </c>
      <c r="T2" s="3">
        <v>2016</v>
      </c>
      <c r="U2" s="3">
        <v>2017</v>
      </c>
      <c r="V2" s="3">
        <v>2018</v>
      </c>
      <c r="W2" s="3">
        <v>2019</v>
      </c>
      <c r="X2" s="2" t="s">
        <v>254</v>
      </c>
      <c r="Y2" s="2" t="s">
        <v>255</v>
      </c>
      <c r="Z2" s="2" t="s">
        <v>256</v>
      </c>
      <c r="AA2" s="15" t="s">
        <v>295</v>
      </c>
      <c r="AB2" s="13" t="s">
        <v>364</v>
      </c>
    </row>
    <row r="3" spans="1:28" ht="23.25" thickBot="1" x14ac:dyDescent="0.3">
      <c r="A3" s="12" t="s">
        <v>299</v>
      </c>
      <c r="B3" s="12" t="s">
        <v>211</v>
      </c>
      <c r="C3" s="1" t="s">
        <v>61</v>
      </c>
      <c r="D3" s="1" t="s">
        <v>62</v>
      </c>
      <c r="E3" s="4">
        <v>17</v>
      </c>
      <c r="F3" s="4"/>
      <c r="G3" s="4"/>
      <c r="H3" s="4">
        <v>17.100000000000001</v>
      </c>
      <c r="I3" s="4"/>
      <c r="J3" s="4"/>
      <c r="K3" s="4"/>
      <c r="L3" s="6">
        <f>AVERAGE(E3:J9)</f>
        <v>19.768750000000001</v>
      </c>
      <c r="M3" s="4">
        <v>0.77</v>
      </c>
      <c r="N3" s="4">
        <v>0.75</v>
      </c>
      <c r="O3" s="4"/>
      <c r="P3" s="4"/>
      <c r="Q3" s="4"/>
      <c r="R3" s="6">
        <f>AVERAGE(M3:P9)</f>
        <v>1.1587499999999999</v>
      </c>
      <c r="S3" s="4">
        <v>3.73</v>
      </c>
      <c r="T3" s="4">
        <v>3.73</v>
      </c>
      <c r="U3" s="4">
        <v>4.57</v>
      </c>
      <c r="V3" s="4"/>
      <c r="W3" s="4"/>
      <c r="X3" s="5">
        <f>(T3-S3)/S3</f>
        <v>0</v>
      </c>
      <c r="Y3" s="5">
        <f t="shared" ref="X3:Y9" si="0">(U3-T3)/T3</f>
        <v>0.22520107238605908</v>
      </c>
      <c r="Z3" s="5"/>
    </row>
    <row r="4" spans="1:28" ht="23.25" thickBot="1" x14ac:dyDescent="0.3">
      <c r="A4" s="12" t="s">
        <v>299</v>
      </c>
      <c r="B4" s="12" t="s">
        <v>285</v>
      </c>
      <c r="E4" s="4">
        <v>25.7</v>
      </c>
      <c r="F4" s="4"/>
      <c r="G4" s="4"/>
      <c r="H4" s="4">
        <v>20.100000000000001</v>
      </c>
      <c r="I4" s="4"/>
      <c r="J4" s="4"/>
      <c r="K4" s="4"/>
      <c r="L4" s="6">
        <f t="shared" ref="L4:L9" si="1">L3</f>
        <v>19.768750000000001</v>
      </c>
      <c r="M4" s="4">
        <v>2.33</v>
      </c>
      <c r="N4" s="4">
        <v>2.19</v>
      </c>
      <c r="O4" s="4"/>
      <c r="P4" s="4"/>
      <c r="Q4" s="4"/>
      <c r="R4" s="6">
        <f t="shared" ref="R4:R9" si="2">R3</f>
        <v>1.1587499999999999</v>
      </c>
      <c r="S4" s="4">
        <v>40.799999999999997</v>
      </c>
      <c r="T4" s="4">
        <v>52.1</v>
      </c>
      <c r="U4" s="4">
        <v>64.5</v>
      </c>
      <c r="V4" s="4"/>
      <c r="W4" s="4"/>
      <c r="X4" s="5">
        <f t="shared" si="0"/>
        <v>0.27696078431372562</v>
      </c>
      <c r="Y4" s="5">
        <f t="shared" si="0"/>
        <v>0.23800383877159306</v>
      </c>
      <c r="Z4" s="5"/>
    </row>
    <row r="5" spans="1:28" ht="23.25" thickBot="1" x14ac:dyDescent="0.3">
      <c r="A5" s="12" t="s">
        <v>299</v>
      </c>
      <c r="B5" s="12" t="s">
        <v>4</v>
      </c>
      <c r="E5" s="4">
        <v>46.5</v>
      </c>
      <c r="F5" s="4"/>
      <c r="G5" s="4"/>
      <c r="H5" s="4">
        <v>13.6</v>
      </c>
      <c r="I5" s="4"/>
      <c r="J5" s="4"/>
      <c r="K5" s="4"/>
      <c r="L5" s="6">
        <f t="shared" si="1"/>
        <v>19.768750000000001</v>
      </c>
      <c r="M5" s="4">
        <v>0.45</v>
      </c>
      <c r="N5" s="4">
        <v>0.44</v>
      </c>
      <c r="O5" s="4"/>
      <c r="P5" s="4"/>
      <c r="Q5" s="4"/>
      <c r="R5" s="6">
        <f t="shared" si="2"/>
        <v>1.1587499999999999</v>
      </c>
      <c r="S5" s="4">
        <v>0.08</v>
      </c>
      <c r="T5" s="4">
        <v>0.26</v>
      </c>
      <c r="U5" s="4">
        <v>0.28000000000000003</v>
      </c>
      <c r="V5" s="4"/>
      <c r="W5" s="4"/>
      <c r="X5" s="5">
        <f t="shared" si="0"/>
        <v>2.25</v>
      </c>
      <c r="Y5" s="5">
        <f t="shared" si="0"/>
        <v>7.6923076923076983E-2</v>
      </c>
      <c r="Z5" s="5"/>
    </row>
    <row r="6" spans="1:28" ht="23.25" thickBot="1" x14ac:dyDescent="0.3">
      <c r="A6" s="12" t="s">
        <v>299</v>
      </c>
      <c r="B6" s="12" t="s">
        <v>159</v>
      </c>
      <c r="C6" s="1" t="s">
        <v>160</v>
      </c>
      <c r="D6" s="1" t="s">
        <v>161</v>
      </c>
      <c r="E6" s="4">
        <v>19.5</v>
      </c>
      <c r="F6" s="4"/>
      <c r="G6" s="4"/>
      <c r="H6" s="4">
        <v>17.7</v>
      </c>
      <c r="I6" s="4"/>
      <c r="J6" s="4"/>
      <c r="K6" s="4"/>
      <c r="L6" s="6">
        <f t="shared" si="1"/>
        <v>19.768750000000001</v>
      </c>
      <c r="M6" s="4">
        <v>1.67</v>
      </c>
      <c r="N6" s="4">
        <v>1.58</v>
      </c>
      <c r="O6" s="4"/>
      <c r="P6" s="4"/>
      <c r="Q6" s="4"/>
      <c r="R6" s="6">
        <f t="shared" si="2"/>
        <v>1.1587499999999999</v>
      </c>
      <c r="S6" s="4">
        <v>3.57</v>
      </c>
      <c r="T6" s="4">
        <v>3.92</v>
      </c>
      <c r="U6" s="4">
        <v>4.2300000000000004</v>
      </c>
      <c r="V6" s="4"/>
      <c r="W6" s="4"/>
      <c r="X6" s="5">
        <f t="shared" si="0"/>
        <v>9.8039215686274536E-2</v>
      </c>
      <c r="Y6" s="5">
        <f t="shared" si="0"/>
        <v>7.9081632653061354E-2</v>
      </c>
      <c r="Z6" s="5"/>
    </row>
    <row r="7" spans="1:28" ht="23.25" thickBot="1" x14ac:dyDescent="0.3">
      <c r="A7" s="12" t="s">
        <v>299</v>
      </c>
      <c r="B7" s="12" t="s">
        <v>162</v>
      </c>
      <c r="C7" s="1" t="s">
        <v>163</v>
      </c>
      <c r="D7" s="1" t="s">
        <v>164</v>
      </c>
      <c r="E7" s="4">
        <v>13.5</v>
      </c>
      <c r="F7" s="4"/>
      <c r="G7" s="4"/>
      <c r="H7" s="4">
        <v>12</v>
      </c>
      <c r="I7" s="4"/>
      <c r="J7" s="4"/>
      <c r="K7" s="4"/>
      <c r="L7" s="6">
        <f t="shared" si="1"/>
        <v>19.768750000000001</v>
      </c>
      <c r="M7" s="4">
        <v>1.07</v>
      </c>
      <c r="N7" s="4">
        <v>1</v>
      </c>
      <c r="O7" s="4"/>
      <c r="P7" s="4"/>
      <c r="Q7" s="4"/>
      <c r="R7" s="6">
        <f t="shared" si="2"/>
        <v>1.1587499999999999</v>
      </c>
      <c r="S7" s="4">
        <v>2.23</v>
      </c>
      <c r="T7" s="4">
        <v>2.5099999999999998</v>
      </c>
      <c r="U7" s="4">
        <v>2.8</v>
      </c>
      <c r="V7" s="4"/>
      <c r="W7" s="4"/>
      <c r="X7" s="5">
        <f t="shared" si="0"/>
        <v>0.12556053811659185</v>
      </c>
      <c r="Y7" s="5">
        <f t="shared" si="0"/>
        <v>0.11553784860557771</v>
      </c>
      <c r="Z7" s="5"/>
    </row>
    <row r="8" spans="1:28" ht="23.25" thickBot="1" x14ac:dyDescent="0.3">
      <c r="A8" s="12" t="s">
        <v>299</v>
      </c>
      <c r="B8" s="12" t="s">
        <v>189</v>
      </c>
      <c r="C8" s="1" t="s">
        <v>190</v>
      </c>
      <c r="D8" s="1" t="s">
        <v>191</v>
      </c>
      <c r="E8" s="4">
        <v>20.5</v>
      </c>
      <c r="F8" s="4"/>
      <c r="G8" s="4"/>
      <c r="H8" s="4">
        <v>18.899999999999999</v>
      </c>
      <c r="I8" s="4">
        <v>16.7</v>
      </c>
      <c r="J8" s="4"/>
      <c r="K8" s="4"/>
      <c r="L8" s="6">
        <f t="shared" si="1"/>
        <v>19.768750000000001</v>
      </c>
      <c r="M8" s="4">
        <v>1.01</v>
      </c>
      <c r="N8" s="4">
        <v>1.04</v>
      </c>
      <c r="O8" s="4">
        <v>1</v>
      </c>
      <c r="P8" s="4"/>
      <c r="Q8" s="4"/>
      <c r="R8" s="6">
        <f t="shared" si="2"/>
        <v>1.1587499999999999</v>
      </c>
      <c r="S8" s="4">
        <v>3.63</v>
      </c>
      <c r="T8" s="4">
        <v>3.82</v>
      </c>
      <c r="U8" s="4">
        <v>4.3</v>
      </c>
      <c r="V8" s="4">
        <v>5.23</v>
      </c>
      <c r="W8" s="4"/>
      <c r="X8" s="5">
        <f t="shared" si="0"/>
        <v>5.2341597796143238E-2</v>
      </c>
      <c r="Y8" s="5">
        <f t="shared" si="0"/>
        <v>0.1256544502617801</v>
      </c>
      <c r="Z8" s="5">
        <f>(V8-U8)/U8</f>
        <v>0.21627906976744202</v>
      </c>
      <c r="AA8" s="6">
        <v>0.81699999999999995</v>
      </c>
      <c r="AB8" s="14">
        <v>42433</v>
      </c>
    </row>
    <row r="9" spans="1:28" ht="23.25" thickBot="1" x14ac:dyDescent="0.3">
      <c r="A9" s="12" t="s">
        <v>299</v>
      </c>
      <c r="B9" s="12" t="s">
        <v>208</v>
      </c>
      <c r="C9" s="1" t="s">
        <v>209</v>
      </c>
      <c r="D9" s="1" t="s">
        <v>210</v>
      </c>
      <c r="E9" s="4">
        <v>31.1</v>
      </c>
      <c r="F9" s="4"/>
      <c r="G9" s="4"/>
      <c r="H9" s="4">
        <v>15</v>
      </c>
      <c r="I9" s="4">
        <v>11.4</v>
      </c>
      <c r="J9" s="4"/>
      <c r="K9" s="4"/>
      <c r="L9" s="6">
        <f t="shared" si="1"/>
        <v>19.768750000000001</v>
      </c>
      <c r="M9" s="4">
        <v>1.42</v>
      </c>
      <c r="N9" s="4">
        <v>0.93</v>
      </c>
      <c r="O9" s="4">
        <v>0.89</v>
      </c>
      <c r="P9" s="4"/>
      <c r="Q9" s="4"/>
      <c r="R9" s="6">
        <f t="shared" si="2"/>
        <v>1.1587499999999999</v>
      </c>
      <c r="S9" s="4">
        <v>0.67</v>
      </c>
      <c r="T9" s="4">
        <v>1.1200000000000001</v>
      </c>
      <c r="U9" s="4">
        <v>1.47</v>
      </c>
      <c r="V9" s="4">
        <v>1.67</v>
      </c>
      <c r="W9" s="4"/>
      <c r="X9" s="5">
        <f t="shared" si="0"/>
        <v>0.67164179104477617</v>
      </c>
      <c r="Y9" s="5">
        <f t="shared" si="0"/>
        <v>0.31249999999999983</v>
      </c>
      <c r="Z9" s="5">
        <f>(V9-U9)/U9</f>
        <v>0.13605442176870747</v>
      </c>
      <c r="AA9" s="6">
        <v>0.61760000000000004</v>
      </c>
      <c r="AB9" s="14">
        <v>42433</v>
      </c>
    </row>
    <row r="10" spans="1:28" ht="21" customHeight="1" thickBot="1" x14ac:dyDescent="0.3">
      <c r="A10" s="12" t="s">
        <v>300</v>
      </c>
      <c r="B10" s="12" t="s">
        <v>248</v>
      </c>
      <c r="E10" s="4"/>
      <c r="F10" s="4"/>
      <c r="G10" s="4"/>
      <c r="H10" s="4"/>
      <c r="I10" s="4"/>
      <c r="J10" s="4"/>
      <c r="K10" s="4"/>
      <c r="L10" s="6"/>
      <c r="M10" s="4"/>
      <c r="N10" s="4"/>
      <c r="O10" s="4"/>
      <c r="P10" s="4"/>
      <c r="Q10" s="4"/>
      <c r="R10" s="6"/>
      <c r="S10" s="4"/>
      <c r="T10" s="4"/>
      <c r="U10" s="4"/>
      <c r="V10" s="4"/>
      <c r="W10" s="4"/>
      <c r="X10" s="5"/>
      <c r="Y10" s="5"/>
      <c r="Z10" s="5"/>
    </row>
    <row r="11" spans="1:28" ht="21" customHeight="1" thickBot="1" x14ac:dyDescent="0.3">
      <c r="A11" s="12" t="s">
        <v>300</v>
      </c>
      <c r="B11" s="12" t="s">
        <v>39</v>
      </c>
      <c r="C11" s="1" t="s">
        <v>40</v>
      </c>
      <c r="D11" s="1" t="s">
        <v>41</v>
      </c>
      <c r="E11" s="4"/>
      <c r="F11" s="4"/>
      <c r="G11" s="4"/>
      <c r="H11" s="4">
        <v>10.8</v>
      </c>
      <c r="I11" s="4">
        <v>10.3</v>
      </c>
      <c r="J11" s="4"/>
      <c r="K11" s="4"/>
      <c r="L11" s="6">
        <f>L10</f>
        <v>0</v>
      </c>
      <c r="M11" s="4"/>
      <c r="N11" s="4">
        <v>0.36</v>
      </c>
      <c r="O11" s="4">
        <v>0.35</v>
      </c>
      <c r="P11" s="4"/>
      <c r="Q11" s="4"/>
      <c r="R11" s="6">
        <f>R10</f>
        <v>0</v>
      </c>
      <c r="S11" s="4">
        <v>2.19</v>
      </c>
      <c r="T11" s="4">
        <v>2.11</v>
      </c>
      <c r="U11" s="4">
        <v>2.2000000000000002</v>
      </c>
      <c r="V11" s="4">
        <v>2.4300000000000002</v>
      </c>
      <c r="W11" s="4"/>
      <c r="X11" s="5">
        <f>(T11-S11)/S11</f>
        <v>-3.6529680365296836E-2</v>
      </c>
      <c r="Y11" s="5">
        <f>(U11-T11)/T11</f>
        <v>4.2654028436019106E-2</v>
      </c>
      <c r="Z11" s="5">
        <f>(V11-U11)/U11</f>
        <v>0.10454545454545452</v>
      </c>
    </row>
    <row r="12" spans="1:28" ht="21" customHeight="1" thickBot="1" x14ac:dyDescent="0.3">
      <c r="A12" s="12" t="s">
        <v>300</v>
      </c>
      <c r="B12" s="12" t="s">
        <v>52</v>
      </c>
      <c r="C12" s="1" t="s">
        <v>53</v>
      </c>
      <c r="D12" s="1" t="s">
        <v>54</v>
      </c>
      <c r="E12" s="4">
        <v>25.8</v>
      </c>
      <c r="F12" s="4"/>
      <c r="G12" s="4"/>
      <c r="H12" s="4">
        <v>19.899999999999999</v>
      </c>
      <c r="I12" s="4"/>
      <c r="J12" s="4"/>
      <c r="K12" s="4"/>
      <c r="L12" s="6">
        <f>AVERAGE(E10:J23)</f>
        <v>18.273999999999997</v>
      </c>
      <c r="M12" s="4">
        <v>1.78</v>
      </c>
      <c r="N12" s="4">
        <v>1.72</v>
      </c>
      <c r="O12" s="4"/>
      <c r="P12" s="4"/>
      <c r="Q12" s="4"/>
      <c r="R12" s="6">
        <f>AVERAGE(M10:P23)</f>
        <v>1.4848000000000001</v>
      </c>
      <c r="S12" s="4">
        <v>2.36</v>
      </c>
      <c r="T12" s="4">
        <v>3.06</v>
      </c>
      <c r="U12" s="4">
        <v>3.31</v>
      </c>
      <c r="V12" s="4"/>
      <c r="W12" s="4"/>
      <c r="X12" s="5">
        <f>(T12-S12)/S12</f>
        <v>0.29661016949152552</v>
      </c>
      <c r="Y12" s="5">
        <f>(U12-T12)/T12</f>
        <v>8.1699346405228759E-2</v>
      </c>
      <c r="Z12" s="5"/>
      <c r="AA12" s="6">
        <v>0.54</v>
      </c>
    </row>
    <row r="13" spans="1:28" ht="21" customHeight="1" thickBot="1" x14ac:dyDescent="0.3">
      <c r="A13" s="12" t="s">
        <v>300</v>
      </c>
      <c r="B13" s="12" t="s">
        <v>221</v>
      </c>
      <c r="E13" s="4">
        <v>20.399999999999999</v>
      </c>
      <c r="F13" s="4"/>
      <c r="G13" s="4"/>
      <c r="H13" s="4">
        <v>19.2</v>
      </c>
      <c r="I13" s="4"/>
      <c r="J13" s="4"/>
      <c r="K13" s="4"/>
      <c r="L13" s="6">
        <f>L12</f>
        <v>18.273999999999997</v>
      </c>
      <c r="M13" s="4">
        <v>4.38</v>
      </c>
      <c r="N13" s="4">
        <v>4.1900000000000004</v>
      </c>
      <c r="O13" s="4"/>
      <c r="P13" s="4"/>
      <c r="Q13" s="4"/>
      <c r="R13" s="6">
        <f>R12</f>
        <v>1.4848000000000001</v>
      </c>
      <c r="S13" s="4">
        <v>91.4</v>
      </c>
      <c r="T13" s="4">
        <v>96.9</v>
      </c>
      <c r="U13" s="4">
        <v>103</v>
      </c>
      <c r="V13" s="4"/>
      <c r="W13" s="4"/>
      <c r="X13" s="5">
        <f>(T13-S13)/S13</f>
        <v>6.0175054704595179E-2</v>
      </c>
      <c r="Y13" s="5">
        <f>(U13-T13)/T13</f>
        <v>6.2951496388028827E-2</v>
      </c>
      <c r="Z13" s="5"/>
    </row>
    <row r="14" spans="1:28" ht="21" customHeight="1" thickBot="1" x14ac:dyDescent="0.3">
      <c r="A14" s="12" t="s">
        <v>300</v>
      </c>
      <c r="B14" s="12" t="s">
        <v>245</v>
      </c>
      <c r="E14" s="4"/>
      <c r="F14" s="4"/>
      <c r="G14" s="4"/>
      <c r="H14" s="4"/>
      <c r="I14" s="4"/>
      <c r="J14" s="4"/>
      <c r="K14" s="4"/>
      <c r="L14" s="6"/>
      <c r="M14" s="4"/>
      <c r="N14" s="4"/>
      <c r="O14" s="4"/>
      <c r="P14" s="4"/>
      <c r="Q14" s="4"/>
      <c r="R14" s="6"/>
      <c r="S14" s="4"/>
      <c r="T14" s="4"/>
      <c r="U14" s="4"/>
      <c r="V14" s="4"/>
      <c r="W14" s="4"/>
      <c r="X14" s="5"/>
      <c r="Y14" s="5"/>
      <c r="Z14" s="5"/>
    </row>
    <row r="15" spans="1:28" ht="21" customHeight="1" thickBot="1" x14ac:dyDescent="0.3">
      <c r="A15" s="12" t="s">
        <v>300</v>
      </c>
      <c r="B15" s="12" t="s">
        <v>249</v>
      </c>
      <c r="E15" s="4">
        <v>14</v>
      </c>
      <c r="F15" s="4"/>
      <c r="G15" s="4"/>
      <c r="H15" s="4">
        <v>11</v>
      </c>
      <c r="I15" s="4"/>
      <c r="J15" s="4"/>
      <c r="K15" s="4"/>
      <c r="L15" s="6">
        <f t="shared" ref="L15:L22" si="3">L14</f>
        <v>0</v>
      </c>
      <c r="M15" s="4">
        <v>0.38</v>
      </c>
      <c r="N15" s="4">
        <v>0.36</v>
      </c>
      <c r="O15" s="4"/>
      <c r="P15" s="4"/>
      <c r="Q15" s="4"/>
      <c r="R15" s="6">
        <f t="shared" ref="R15:R22" si="4">R14</f>
        <v>0</v>
      </c>
      <c r="S15" s="4">
        <v>1.29</v>
      </c>
      <c r="T15" s="4">
        <v>1.42</v>
      </c>
      <c r="U15" s="4">
        <v>1.49</v>
      </c>
      <c r="V15" s="4"/>
      <c r="W15" s="4"/>
      <c r="X15" s="5">
        <f t="shared" ref="X15:X54" si="5">(T15-S15)/S15</f>
        <v>0.10077519379844953</v>
      </c>
      <c r="Y15" s="5">
        <f t="shared" ref="Y15:Y54" si="6">(U15-T15)/T15</f>
        <v>4.9295774647887369E-2</v>
      </c>
      <c r="Z15" s="5"/>
    </row>
    <row r="16" spans="1:28" ht="21" customHeight="1" thickBot="1" x14ac:dyDescent="0.3">
      <c r="A16" s="12" t="s">
        <v>300</v>
      </c>
      <c r="B16" s="12" t="s">
        <v>220</v>
      </c>
      <c r="E16" s="4">
        <v>18</v>
      </c>
      <c r="F16" s="4"/>
      <c r="G16" s="4"/>
      <c r="H16" s="4">
        <v>16.2</v>
      </c>
      <c r="I16" s="4"/>
      <c r="J16" s="4"/>
      <c r="K16" s="4"/>
      <c r="L16" s="6">
        <f t="shared" si="3"/>
        <v>0</v>
      </c>
      <c r="M16" s="4">
        <v>1.93</v>
      </c>
      <c r="N16" s="4">
        <v>1.85</v>
      </c>
      <c r="O16" s="4"/>
      <c r="P16" s="4"/>
      <c r="Q16" s="4"/>
      <c r="R16" s="6">
        <f t="shared" si="4"/>
        <v>0</v>
      </c>
      <c r="S16" s="4">
        <v>4.3499999999999996</v>
      </c>
      <c r="T16" s="4">
        <v>4.8499999999999996</v>
      </c>
      <c r="U16" s="4">
        <v>5.3</v>
      </c>
      <c r="V16" s="4"/>
      <c r="W16" s="4"/>
      <c r="X16" s="5">
        <f t="shared" si="5"/>
        <v>0.1149425287356322</v>
      </c>
      <c r="Y16" s="5">
        <f t="shared" si="6"/>
        <v>9.278350515463922E-2</v>
      </c>
      <c r="Z16" s="5"/>
    </row>
    <row r="17" spans="1:28" ht="21" customHeight="1" thickBot="1" x14ac:dyDescent="0.3">
      <c r="A17" s="12" t="s">
        <v>300</v>
      </c>
      <c r="B17" s="12" t="s">
        <v>246</v>
      </c>
      <c r="E17" s="4">
        <v>68.8</v>
      </c>
      <c r="F17" s="4"/>
      <c r="G17" s="4"/>
      <c r="H17" s="4">
        <v>29.8</v>
      </c>
      <c r="I17" s="4"/>
      <c r="J17" s="4"/>
      <c r="K17" s="4"/>
      <c r="L17" s="6">
        <f t="shared" si="3"/>
        <v>0</v>
      </c>
      <c r="M17" s="4">
        <v>1.59</v>
      </c>
      <c r="N17" s="4">
        <v>1.49</v>
      </c>
      <c r="O17" s="4"/>
      <c r="P17" s="4"/>
      <c r="Q17" s="4"/>
      <c r="R17" s="6">
        <f t="shared" si="4"/>
        <v>0</v>
      </c>
      <c r="S17" s="4">
        <v>0.99</v>
      </c>
      <c r="T17" s="4">
        <v>2.27</v>
      </c>
      <c r="U17" s="4">
        <v>2.99</v>
      </c>
      <c r="V17" s="4"/>
      <c r="W17" s="4"/>
      <c r="X17" s="5">
        <f t="shared" si="5"/>
        <v>1.292929292929293</v>
      </c>
      <c r="Y17" s="5">
        <f t="shared" si="6"/>
        <v>0.31718061674008818</v>
      </c>
      <c r="Z17" s="5"/>
      <c r="AA17" s="6">
        <v>0.48</v>
      </c>
    </row>
    <row r="18" spans="1:28" ht="21" customHeight="1" thickBot="1" x14ac:dyDescent="0.3">
      <c r="A18" s="12" t="s">
        <v>300</v>
      </c>
      <c r="B18" s="12" t="s">
        <v>141</v>
      </c>
      <c r="C18" s="1" t="s">
        <v>142</v>
      </c>
      <c r="D18" s="1" t="s">
        <v>143</v>
      </c>
      <c r="E18" s="4">
        <v>19.899999999999999</v>
      </c>
      <c r="F18" s="4"/>
      <c r="G18" s="4"/>
      <c r="H18" s="4">
        <v>18.399999999999999</v>
      </c>
      <c r="I18" s="4"/>
      <c r="J18" s="4"/>
      <c r="K18" s="4"/>
      <c r="L18" s="6">
        <f t="shared" si="3"/>
        <v>0</v>
      </c>
      <c r="M18" s="4">
        <v>3.13</v>
      </c>
      <c r="N18" s="4">
        <v>3.01</v>
      </c>
      <c r="O18" s="4"/>
      <c r="P18" s="4"/>
      <c r="Q18" s="4"/>
      <c r="R18" s="6">
        <f t="shared" si="4"/>
        <v>0</v>
      </c>
      <c r="S18" s="4">
        <v>5.2</v>
      </c>
      <c r="T18" s="4">
        <v>5.63</v>
      </c>
      <c r="U18" s="4">
        <v>6.06</v>
      </c>
      <c r="V18" s="4"/>
      <c r="W18" s="4"/>
      <c r="X18" s="5">
        <f t="shared" si="5"/>
        <v>8.2692307692307634E-2</v>
      </c>
      <c r="Y18" s="5">
        <f t="shared" si="6"/>
        <v>7.637655417406744E-2</v>
      </c>
      <c r="Z18" s="5"/>
    </row>
    <row r="19" spans="1:28" ht="21" customHeight="1" thickBot="1" x14ac:dyDescent="0.3">
      <c r="A19" s="12" t="s">
        <v>300</v>
      </c>
      <c r="B19" s="12" t="s">
        <v>150</v>
      </c>
      <c r="C19" s="1" t="s">
        <v>151</v>
      </c>
      <c r="D19" s="1" t="s">
        <v>152</v>
      </c>
      <c r="E19" s="4">
        <v>28.4</v>
      </c>
      <c r="F19" s="4"/>
      <c r="G19" s="4"/>
      <c r="H19" s="4">
        <v>24.8</v>
      </c>
      <c r="I19" s="4"/>
      <c r="J19" s="4"/>
      <c r="K19" s="4"/>
      <c r="L19" s="6">
        <f t="shared" si="3"/>
        <v>0</v>
      </c>
      <c r="M19" s="4">
        <v>2.9</v>
      </c>
      <c r="N19" s="4">
        <v>2.77</v>
      </c>
      <c r="O19" s="4"/>
      <c r="P19" s="4"/>
      <c r="Q19" s="4"/>
      <c r="R19" s="6">
        <f t="shared" si="4"/>
        <v>0</v>
      </c>
      <c r="S19" s="4">
        <v>2.17</v>
      </c>
      <c r="T19" s="4">
        <v>2.48</v>
      </c>
      <c r="U19" s="4">
        <v>2.72</v>
      </c>
      <c r="V19" s="4"/>
      <c r="W19" s="4"/>
      <c r="X19" s="5">
        <f t="shared" si="5"/>
        <v>0.14285714285714288</v>
      </c>
      <c r="Y19" s="5">
        <f t="shared" si="6"/>
        <v>9.6774193548387177E-2</v>
      </c>
      <c r="Z19" s="5"/>
      <c r="AA19" s="6">
        <v>0.66</v>
      </c>
    </row>
    <row r="20" spans="1:28" ht="21" customHeight="1" thickBot="1" x14ac:dyDescent="0.3">
      <c r="A20" s="12" t="s">
        <v>300</v>
      </c>
      <c r="B20" s="12" t="s">
        <v>247</v>
      </c>
      <c r="E20" s="4">
        <v>12.7</v>
      </c>
      <c r="F20" s="4"/>
      <c r="G20" s="4"/>
      <c r="H20" s="4">
        <v>9.9</v>
      </c>
      <c r="I20" s="4">
        <v>8.74</v>
      </c>
      <c r="J20" s="4"/>
      <c r="K20" s="4"/>
      <c r="L20" s="6">
        <f t="shared" si="3"/>
        <v>0</v>
      </c>
      <c r="M20" s="4">
        <v>0.17</v>
      </c>
      <c r="N20" s="4">
        <v>0.18</v>
      </c>
      <c r="O20" s="4">
        <v>0.18</v>
      </c>
      <c r="P20" s="4"/>
      <c r="Q20" s="4"/>
      <c r="R20" s="6">
        <f t="shared" si="4"/>
        <v>0</v>
      </c>
      <c r="S20" s="4">
        <v>3.97</v>
      </c>
      <c r="T20" s="4">
        <v>5.68</v>
      </c>
      <c r="U20" s="4">
        <v>6.43</v>
      </c>
      <c r="V20" s="4"/>
      <c r="W20" s="4"/>
      <c r="X20" s="5">
        <f t="shared" si="5"/>
        <v>0.43073047858942054</v>
      </c>
      <c r="Y20" s="5">
        <f t="shared" si="6"/>
        <v>0.13204225352112678</v>
      </c>
      <c r="Z20" s="5"/>
      <c r="AA20" s="6">
        <v>0.51</v>
      </c>
      <c r="AB20" s="14">
        <v>42553</v>
      </c>
    </row>
    <row r="21" spans="1:28" ht="21" customHeight="1" thickBot="1" x14ac:dyDescent="0.3">
      <c r="A21" s="12" t="s">
        <v>300</v>
      </c>
      <c r="B21" s="12" t="s">
        <v>199</v>
      </c>
      <c r="C21" s="1" t="s">
        <v>200</v>
      </c>
      <c r="D21" s="1" t="s">
        <v>201</v>
      </c>
      <c r="E21" s="4"/>
      <c r="F21" s="4"/>
      <c r="G21" s="4"/>
      <c r="H21" s="4">
        <v>16.899999999999999</v>
      </c>
      <c r="I21" s="4">
        <v>14.5</v>
      </c>
      <c r="J21" s="4"/>
      <c r="K21" s="4"/>
      <c r="L21" s="6">
        <f t="shared" si="3"/>
        <v>0</v>
      </c>
      <c r="M21" s="4"/>
      <c r="N21" s="4">
        <v>1.02</v>
      </c>
      <c r="O21" s="4">
        <v>0.97</v>
      </c>
      <c r="P21" s="4"/>
      <c r="Q21" s="4"/>
      <c r="R21" s="6">
        <f t="shared" si="4"/>
        <v>0</v>
      </c>
      <c r="S21" s="4">
        <v>3.48</v>
      </c>
      <c r="T21" s="4">
        <v>3.74</v>
      </c>
      <c r="U21" s="4">
        <v>4.3600000000000003</v>
      </c>
      <c r="V21" s="4">
        <v>4.7</v>
      </c>
      <c r="W21" s="4"/>
      <c r="X21" s="5">
        <f t="shared" si="5"/>
        <v>7.4712643678160981E-2</v>
      </c>
      <c r="Y21" s="5">
        <f t="shared" si="6"/>
        <v>0.16577540106951874</v>
      </c>
      <c r="Z21" s="5">
        <f>(V21-U21)/U21</f>
        <v>7.7981651376146752E-2</v>
      </c>
      <c r="AA21" s="6">
        <v>0.44330000000000003</v>
      </c>
      <c r="AB21" s="14">
        <v>42440</v>
      </c>
    </row>
    <row r="22" spans="1:28" ht="15" customHeight="1" thickBot="1" x14ac:dyDescent="0.3">
      <c r="A22" s="12" t="s">
        <v>301</v>
      </c>
      <c r="B22" s="12" t="s">
        <v>21</v>
      </c>
      <c r="C22" s="1" t="s">
        <v>22</v>
      </c>
      <c r="D22" s="1" t="s">
        <v>23</v>
      </c>
      <c r="E22" s="4">
        <v>10.5</v>
      </c>
      <c r="F22" s="4"/>
      <c r="G22" s="4"/>
      <c r="H22" s="4">
        <v>9.92</v>
      </c>
      <c r="I22" s="4"/>
      <c r="J22" s="4"/>
      <c r="K22" s="4"/>
      <c r="L22" s="6">
        <f t="shared" si="3"/>
        <v>0</v>
      </c>
      <c r="M22" s="4">
        <v>0.64</v>
      </c>
      <c r="N22" s="4">
        <v>0.63</v>
      </c>
      <c r="O22" s="4"/>
      <c r="P22" s="4"/>
      <c r="Q22" s="4"/>
      <c r="R22" s="6">
        <f t="shared" si="4"/>
        <v>0</v>
      </c>
      <c r="S22" s="4">
        <v>1.17</v>
      </c>
      <c r="T22" s="4">
        <v>1.24</v>
      </c>
      <c r="U22" s="4">
        <v>1.39</v>
      </c>
      <c r="V22" s="4"/>
      <c r="W22" s="4"/>
      <c r="X22" s="5">
        <f t="shared" si="5"/>
        <v>5.9829059829059887E-2</v>
      </c>
      <c r="Y22" s="5">
        <f t="shared" si="6"/>
        <v>0.12096774193548381</v>
      </c>
      <c r="Z22" s="7"/>
      <c r="AA22" s="6">
        <v>1.04</v>
      </c>
      <c r="AB22" s="14">
        <v>42400</v>
      </c>
    </row>
    <row r="23" spans="1:28" ht="15" customHeight="1" thickBot="1" x14ac:dyDescent="0.3">
      <c r="A23" s="12" t="s">
        <v>301</v>
      </c>
      <c r="B23" s="12" t="s">
        <v>33</v>
      </c>
      <c r="C23" s="1" t="s">
        <v>34</v>
      </c>
      <c r="D23" s="1" t="s">
        <v>35</v>
      </c>
      <c r="E23" s="4">
        <v>9.33</v>
      </c>
      <c r="F23" s="4"/>
      <c r="G23" s="4"/>
      <c r="H23" s="4">
        <v>8.66</v>
      </c>
      <c r="I23" s="4"/>
      <c r="J23" s="4"/>
      <c r="K23" s="4"/>
      <c r="L23" s="6">
        <f>AVERAGE(E23:J28)</f>
        <v>9.3966666666666665</v>
      </c>
      <c r="M23" s="4">
        <v>0.57999999999999996</v>
      </c>
      <c r="N23" s="4">
        <v>0.56000000000000005</v>
      </c>
      <c r="O23" s="4"/>
      <c r="P23" s="4"/>
      <c r="Q23" s="4"/>
      <c r="R23" s="6">
        <f>AVERAGE(M23:P28)</f>
        <v>0.68583333333333341</v>
      </c>
      <c r="S23" s="4">
        <v>2.44</v>
      </c>
      <c r="T23" s="4">
        <v>2.63</v>
      </c>
      <c r="U23" s="4">
        <v>2.46</v>
      </c>
      <c r="V23" s="4"/>
      <c r="W23" s="4"/>
      <c r="X23" s="5">
        <f t="shared" si="5"/>
        <v>7.7868852459016369E-2</v>
      </c>
      <c r="Y23" s="5">
        <f t="shared" si="6"/>
        <v>-6.4638783269961947E-2</v>
      </c>
      <c r="Z23" s="7"/>
      <c r="AA23" s="6">
        <v>1.36</v>
      </c>
      <c r="AB23" s="14">
        <v>42400</v>
      </c>
    </row>
    <row r="24" spans="1:28" ht="15" customHeight="1" thickBot="1" x14ac:dyDescent="0.3">
      <c r="A24" s="12" t="s">
        <v>301</v>
      </c>
      <c r="B24" s="12" t="s">
        <v>46</v>
      </c>
      <c r="C24" s="1" t="s">
        <v>47</v>
      </c>
      <c r="D24" s="1" t="s">
        <v>48</v>
      </c>
      <c r="E24" s="4">
        <v>7.85</v>
      </c>
      <c r="F24" s="4"/>
      <c r="G24" s="4"/>
      <c r="H24" s="4">
        <v>8.2799999999999994</v>
      </c>
      <c r="I24" s="4"/>
      <c r="J24" s="4"/>
      <c r="K24" s="4"/>
      <c r="L24" s="6">
        <f>L23</f>
        <v>9.3966666666666665</v>
      </c>
      <c r="M24" s="4">
        <v>0.27</v>
      </c>
      <c r="N24" s="4">
        <v>0.28000000000000003</v>
      </c>
      <c r="O24" s="4"/>
      <c r="P24" s="4"/>
      <c r="Q24" s="4"/>
      <c r="R24" s="6">
        <f>R23</f>
        <v>0.68583333333333341</v>
      </c>
      <c r="S24" s="4">
        <v>1.57</v>
      </c>
      <c r="T24" s="4">
        <v>1.49</v>
      </c>
      <c r="U24" s="4">
        <v>1.57</v>
      </c>
      <c r="V24" s="4"/>
      <c r="W24" s="4"/>
      <c r="X24" s="5">
        <f t="shared" si="5"/>
        <v>-5.0955414012738898E-2</v>
      </c>
      <c r="Y24" s="5">
        <f t="shared" si="6"/>
        <v>5.3691275167785282E-2</v>
      </c>
      <c r="Z24" s="7"/>
      <c r="AA24" s="6">
        <v>0.91</v>
      </c>
      <c r="AB24" s="14">
        <v>42400</v>
      </c>
    </row>
    <row r="25" spans="1:28" ht="15" customHeight="1" thickBot="1" x14ac:dyDescent="0.3">
      <c r="A25" s="12" t="s">
        <v>301</v>
      </c>
      <c r="B25" s="12" t="s">
        <v>286</v>
      </c>
      <c r="E25" s="4">
        <v>8.6999999999999993</v>
      </c>
      <c r="F25" s="4"/>
      <c r="G25" s="4"/>
      <c r="H25" s="4">
        <v>7.18</v>
      </c>
      <c r="I25" s="4"/>
      <c r="J25" s="4"/>
      <c r="K25" s="4"/>
      <c r="L25" s="6">
        <f>L24</f>
        <v>9.3966666666666665</v>
      </c>
      <c r="M25" s="4">
        <v>0.79</v>
      </c>
      <c r="N25" s="4">
        <v>0.82</v>
      </c>
      <c r="O25" s="4"/>
      <c r="P25" s="4"/>
      <c r="Q25" s="4"/>
      <c r="R25" s="6">
        <f>R24</f>
        <v>0.68583333333333341</v>
      </c>
      <c r="S25" s="4">
        <v>0.87</v>
      </c>
      <c r="T25" s="4">
        <v>1.05</v>
      </c>
      <c r="U25" s="4">
        <v>0.94</v>
      </c>
      <c r="V25" s="4"/>
      <c r="W25" s="4"/>
      <c r="X25" s="5">
        <f t="shared" si="5"/>
        <v>0.20689655172413798</v>
      </c>
      <c r="Y25" s="5">
        <f t="shared" si="6"/>
        <v>-0.10476190476190485</v>
      </c>
      <c r="Z25" s="7"/>
      <c r="AB25" s="14">
        <v>42400</v>
      </c>
    </row>
    <row r="26" spans="1:28" ht="15" customHeight="1" thickBot="1" x14ac:dyDescent="0.3">
      <c r="A26" s="12" t="s">
        <v>301</v>
      </c>
      <c r="B26" s="12" t="s">
        <v>70</v>
      </c>
      <c r="C26" s="1" t="s">
        <v>71</v>
      </c>
      <c r="D26" s="1" t="s">
        <v>72</v>
      </c>
      <c r="E26" s="4">
        <v>11.9</v>
      </c>
      <c r="F26" s="4"/>
      <c r="G26" s="4"/>
      <c r="H26" s="4">
        <v>11.3</v>
      </c>
      <c r="I26" s="4"/>
      <c r="J26" s="4"/>
      <c r="K26" s="4"/>
      <c r="L26" s="6">
        <f>L25</f>
        <v>9.3966666666666665</v>
      </c>
      <c r="M26" s="4">
        <v>1.35</v>
      </c>
      <c r="N26" s="4">
        <v>1.32</v>
      </c>
      <c r="O26" s="4"/>
      <c r="P26" s="4"/>
      <c r="Q26" s="4"/>
      <c r="R26" s="6">
        <f>R25</f>
        <v>0.68583333333333341</v>
      </c>
      <c r="S26" s="4">
        <v>6.62</v>
      </c>
      <c r="T26" s="4">
        <v>7.01</v>
      </c>
      <c r="U26" s="4">
        <v>7.48</v>
      </c>
      <c r="V26" s="4"/>
      <c r="W26" s="4"/>
      <c r="X26" s="5">
        <f t="shared" si="5"/>
        <v>5.8912386706948594E-2</v>
      </c>
      <c r="Y26" s="5">
        <f t="shared" si="6"/>
        <v>6.7047075606276846E-2</v>
      </c>
      <c r="Z26" s="7"/>
      <c r="AA26" s="6">
        <v>0.89959999999999996</v>
      </c>
      <c r="AB26" s="14">
        <v>42400</v>
      </c>
    </row>
    <row r="27" spans="1:28" ht="15" customHeight="1" thickBot="1" x14ac:dyDescent="0.3">
      <c r="A27" s="12" t="s">
        <v>301</v>
      </c>
      <c r="B27" s="12" t="s">
        <v>173</v>
      </c>
      <c r="C27" s="1" t="s">
        <v>174</v>
      </c>
      <c r="D27" s="1" t="s">
        <v>175</v>
      </c>
      <c r="E27" s="4">
        <v>10.199999999999999</v>
      </c>
      <c r="F27" s="4"/>
      <c r="G27" s="4"/>
      <c r="H27" s="4">
        <v>11.1</v>
      </c>
      <c r="I27" s="4"/>
      <c r="J27" s="4"/>
      <c r="K27" s="4"/>
      <c r="L27" s="6">
        <f>L26</f>
        <v>9.3966666666666665</v>
      </c>
      <c r="M27" s="4">
        <v>0.49</v>
      </c>
      <c r="N27" s="4">
        <v>0.47</v>
      </c>
      <c r="O27" s="4"/>
      <c r="P27" s="4"/>
      <c r="Q27" s="4"/>
      <c r="R27" s="6">
        <f>R26</f>
        <v>0.68583333333333341</v>
      </c>
      <c r="S27" s="4">
        <v>3.14</v>
      </c>
      <c r="T27" s="4">
        <v>2.89</v>
      </c>
      <c r="U27" s="4">
        <v>3.01</v>
      </c>
      <c r="V27" s="4"/>
      <c r="W27" s="4"/>
      <c r="X27" s="5">
        <f t="shared" si="5"/>
        <v>-7.9617834394904455E-2</v>
      </c>
      <c r="Y27" s="5">
        <f t="shared" si="6"/>
        <v>4.1522491349480849E-2</v>
      </c>
      <c r="Z27" s="7"/>
      <c r="AA27" s="6">
        <v>0.79869999999999997</v>
      </c>
      <c r="AB27" s="14">
        <v>42400</v>
      </c>
    </row>
    <row r="28" spans="1:28" ht="15" customHeight="1" thickBot="1" x14ac:dyDescent="0.3">
      <c r="A28" s="12" t="s">
        <v>302</v>
      </c>
      <c r="B28" s="12" t="s">
        <v>280</v>
      </c>
      <c r="E28" s="4">
        <v>9.4499999999999993</v>
      </c>
      <c r="F28" s="4"/>
      <c r="G28" s="4"/>
      <c r="H28" s="4">
        <v>8.81</v>
      </c>
      <c r="I28" s="4"/>
      <c r="J28" s="4"/>
      <c r="K28" s="4"/>
      <c r="L28" s="6">
        <f>L27</f>
        <v>9.3966666666666665</v>
      </c>
      <c r="M28" s="4">
        <v>0.66</v>
      </c>
      <c r="N28" s="4">
        <v>0.64</v>
      </c>
      <c r="O28" s="4"/>
      <c r="P28" s="4"/>
      <c r="Q28" s="4"/>
      <c r="R28" s="6">
        <f>R27</f>
        <v>0.68583333333333341</v>
      </c>
      <c r="S28" s="4">
        <v>3.31</v>
      </c>
      <c r="T28" s="4">
        <v>3.55</v>
      </c>
      <c r="U28" s="4">
        <v>3.81</v>
      </c>
      <c r="V28" s="4"/>
      <c r="W28" s="4"/>
      <c r="X28" s="5">
        <f t="shared" si="5"/>
        <v>7.2507552870090558E-2</v>
      </c>
      <c r="Y28" s="5">
        <f t="shared" si="6"/>
        <v>7.3239436619718379E-2</v>
      </c>
      <c r="Z28" s="7"/>
    </row>
    <row r="29" spans="1:28" ht="15" customHeight="1" thickBot="1" x14ac:dyDescent="0.3">
      <c r="A29" s="12" t="s">
        <v>302</v>
      </c>
      <c r="B29" s="12" t="s">
        <v>276</v>
      </c>
      <c r="E29" s="4">
        <v>12.5</v>
      </c>
      <c r="F29" s="4"/>
      <c r="G29" s="4"/>
      <c r="H29" s="4">
        <v>10.199999999999999</v>
      </c>
      <c r="I29" s="4"/>
      <c r="J29" s="4"/>
      <c r="K29" s="4"/>
      <c r="L29" s="6">
        <f>AVERAGE(E29:J37)</f>
        <v>10.971052631578948</v>
      </c>
      <c r="M29" s="4">
        <v>0.22</v>
      </c>
      <c r="N29" s="4">
        <v>0.21</v>
      </c>
      <c r="O29" s="4"/>
      <c r="P29" s="4"/>
      <c r="Q29" s="4"/>
      <c r="R29" s="6">
        <f>AVERAGE(M29:P37)</f>
        <v>0.7678947368421053</v>
      </c>
      <c r="S29" s="4">
        <v>2.87</v>
      </c>
      <c r="T29" s="4">
        <v>3.52</v>
      </c>
      <c r="U29" s="4">
        <v>3.89</v>
      </c>
      <c r="V29" s="4"/>
      <c r="W29" s="4"/>
      <c r="X29" s="5">
        <f t="shared" si="5"/>
        <v>0.22648083623693377</v>
      </c>
      <c r="Y29" s="5">
        <f t="shared" si="6"/>
        <v>0.1051136363636364</v>
      </c>
      <c r="Z29" s="7"/>
    </row>
    <row r="30" spans="1:28" ht="15" customHeight="1" thickBot="1" x14ac:dyDescent="0.3">
      <c r="A30" s="12" t="s">
        <v>302</v>
      </c>
      <c r="B30" s="12" t="s">
        <v>278</v>
      </c>
      <c r="E30" s="4">
        <v>9.09</v>
      </c>
      <c r="F30" s="4"/>
      <c r="G30" s="4"/>
      <c r="H30" s="4">
        <v>8.27</v>
      </c>
      <c r="I30" s="4"/>
      <c r="J30" s="4"/>
      <c r="K30" s="4"/>
      <c r="L30" s="6">
        <f t="shared" ref="L30:L36" si="7">L29</f>
        <v>10.971052631578948</v>
      </c>
      <c r="M30" s="4">
        <v>0.51</v>
      </c>
      <c r="N30" s="4">
        <v>0.47</v>
      </c>
      <c r="O30" s="4"/>
      <c r="P30" s="4"/>
      <c r="Q30" s="4"/>
      <c r="R30" s="6">
        <f t="shared" ref="R30:R36" si="8">R29</f>
        <v>0.7678947368421053</v>
      </c>
      <c r="S30" s="4">
        <v>1.71</v>
      </c>
      <c r="T30" s="4">
        <v>1.88</v>
      </c>
      <c r="U30" s="4">
        <v>2.0499999999999998</v>
      </c>
      <c r="V30" s="4"/>
      <c r="W30" s="4"/>
      <c r="X30" s="5">
        <f t="shared" si="5"/>
        <v>9.941520467836254E-2</v>
      </c>
      <c r="Y30" s="5">
        <f t="shared" si="6"/>
        <v>9.0425531914893581E-2</v>
      </c>
      <c r="Z30" s="7"/>
    </row>
    <row r="31" spans="1:28" ht="15" customHeight="1" thickBot="1" x14ac:dyDescent="0.3">
      <c r="A31" s="12" t="s">
        <v>302</v>
      </c>
      <c r="B31" s="12" t="s">
        <v>123</v>
      </c>
      <c r="C31" s="1" t="s">
        <v>124</v>
      </c>
      <c r="D31" s="1" t="s">
        <v>125</v>
      </c>
      <c r="E31" s="4">
        <v>12.4</v>
      </c>
      <c r="F31" s="4"/>
      <c r="G31" s="4"/>
      <c r="H31" s="4">
        <v>10.9</v>
      </c>
      <c r="I31" s="4"/>
      <c r="J31" s="4"/>
      <c r="K31" s="4"/>
      <c r="L31" s="6">
        <f t="shared" si="7"/>
        <v>10.971052631578948</v>
      </c>
      <c r="M31" s="4">
        <v>0.82</v>
      </c>
      <c r="N31" s="4">
        <v>0.8</v>
      </c>
      <c r="O31" s="4"/>
      <c r="P31" s="4"/>
      <c r="Q31" s="4"/>
      <c r="R31" s="6">
        <f t="shared" si="8"/>
        <v>0.7678947368421053</v>
      </c>
      <c r="S31" s="4">
        <v>7.49</v>
      </c>
      <c r="T31" s="4">
        <v>8.52</v>
      </c>
      <c r="U31" s="4">
        <v>9.2899999999999991</v>
      </c>
      <c r="V31" s="4"/>
      <c r="W31" s="4"/>
      <c r="X31" s="5">
        <f t="shared" si="5"/>
        <v>0.13751668891855798</v>
      </c>
      <c r="Y31" s="5">
        <f t="shared" si="6"/>
        <v>9.0375586854460052E-2</v>
      </c>
      <c r="Z31" s="7"/>
    </row>
    <row r="32" spans="1:28" ht="15" customHeight="1" thickBot="1" x14ac:dyDescent="0.3">
      <c r="A32" s="12" t="s">
        <v>302</v>
      </c>
      <c r="B32" s="12" t="s">
        <v>279</v>
      </c>
      <c r="E32" s="4">
        <v>14.4</v>
      </c>
      <c r="F32" s="4"/>
      <c r="G32" s="4"/>
      <c r="H32" s="4">
        <v>12.2</v>
      </c>
      <c r="I32" s="4"/>
      <c r="J32" s="4"/>
      <c r="K32" s="4"/>
      <c r="L32" s="6">
        <f t="shared" si="7"/>
        <v>10.971052631578948</v>
      </c>
      <c r="M32" s="4">
        <v>1.51</v>
      </c>
      <c r="N32" s="4">
        <v>1.4</v>
      </c>
      <c r="O32" s="4"/>
      <c r="P32" s="4"/>
      <c r="Q32" s="4"/>
      <c r="R32" s="6">
        <f t="shared" si="8"/>
        <v>0.7678947368421053</v>
      </c>
      <c r="S32" s="4">
        <v>4.97</v>
      </c>
      <c r="T32" s="4">
        <v>5.88</v>
      </c>
      <c r="U32" s="4">
        <v>6.84</v>
      </c>
      <c r="V32" s="4"/>
      <c r="W32" s="4"/>
      <c r="X32" s="5">
        <f t="shared" si="5"/>
        <v>0.18309859154929581</v>
      </c>
      <c r="Y32" s="5">
        <f t="shared" si="6"/>
        <v>0.16326530612244897</v>
      </c>
      <c r="Z32" s="7"/>
    </row>
    <row r="33" spans="1:28" ht="15" customHeight="1" thickBot="1" x14ac:dyDescent="0.3">
      <c r="A33" s="12" t="s">
        <v>302</v>
      </c>
      <c r="B33" s="12" t="s">
        <v>144</v>
      </c>
      <c r="C33" s="1" t="s">
        <v>145</v>
      </c>
      <c r="D33" s="1" t="s">
        <v>146</v>
      </c>
      <c r="E33" s="4">
        <v>12.5</v>
      </c>
      <c r="F33" s="4"/>
      <c r="G33" s="4"/>
      <c r="H33" s="4">
        <v>9.34</v>
      </c>
      <c r="I33" s="4"/>
      <c r="J33" s="4"/>
      <c r="K33" s="4"/>
      <c r="L33" s="6">
        <f t="shared" si="7"/>
        <v>10.971052631578948</v>
      </c>
      <c r="M33" s="4">
        <v>0.23</v>
      </c>
      <c r="N33" s="4">
        <v>0.23</v>
      </c>
      <c r="O33" s="4"/>
      <c r="P33" s="4"/>
      <c r="Q33" s="4"/>
      <c r="R33" s="6">
        <f t="shared" si="8"/>
        <v>0.7678947368421053</v>
      </c>
      <c r="S33" s="4">
        <v>1.3</v>
      </c>
      <c r="T33" s="4">
        <v>1.74</v>
      </c>
      <c r="U33" s="4">
        <v>1.93</v>
      </c>
      <c r="V33" s="4"/>
      <c r="W33" s="4"/>
      <c r="X33" s="5">
        <f t="shared" si="5"/>
        <v>0.33846153846153842</v>
      </c>
      <c r="Y33" s="5">
        <f t="shared" si="6"/>
        <v>0.10919540229885054</v>
      </c>
      <c r="Z33" s="7"/>
    </row>
    <row r="34" spans="1:28" ht="15" customHeight="1" thickBot="1" x14ac:dyDescent="0.3">
      <c r="A34" s="12" t="s">
        <v>302</v>
      </c>
      <c r="B34" s="12" t="s">
        <v>277</v>
      </c>
      <c r="E34" s="4">
        <v>14.2</v>
      </c>
      <c r="F34" s="4"/>
      <c r="G34" s="4"/>
      <c r="H34" s="4">
        <v>12.8</v>
      </c>
      <c r="I34" s="4"/>
      <c r="J34" s="4"/>
      <c r="K34" s="4"/>
      <c r="L34" s="6">
        <f t="shared" si="7"/>
        <v>10.971052631578948</v>
      </c>
      <c r="M34" s="4">
        <v>0.82</v>
      </c>
      <c r="N34" s="4">
        <v>0.77</v>
      </c>
      <c r="O34" s="4"/>
      <c r="P34" s="4"/>
      <c r="Q34" s="4"/>
      <c r="R34" s="6">
        <f t="shared" si="8"/>
        <v>0.7678947368421053</v>
      </c>
      <c r="S34" s="4">
        <v>1.84</v>
      </c>
      <c r="T34" s="4">
        <v>2.0499999999999998</v>
      </c>
      <c r="U34" s="4">
        <v>2.2799999999999998</v>
      </c>
      <c r="V34" s="4"/>
      <c r="W34" s="4"/>
      <c r="X34" s="5">
        <f t="shared" si="5"/>
        <v>0.11413043478260855</v>
      </c>
      <c r="Y34" s="5">
        <f t="shared" si="6"/>
        <v>0.11219512195121951</v>
      </c>
      <c r="Z34" s="7"/>
    </row>
    <row r="35" spans="1:28" ht="15" customHeight="1" thickBot="1" x14ac:dyDescent="0.3">
      <c r="A35" s="12" t="s">
        <v>302</v>
      </c>
      <c r="B35" s="12" t="s">
        <v>153</v>
      </c>
      <c r="C35" s="1" t="s">
        <v>154</v>
      </c>
      <c r="D35" s="1" t="s">
        <v>155</v>
      </c>
      <c r="E35" s="4">
        <v>9</v>
      </c>
      <c r="F35" s="4"/>
      <c r="G35" s="4"/>
      <c r="H35" s="4">
        <v>7.57</v>
      </c>
      <c r="I35" s="4"/>
      <c r="J35" s="4"/>
      <c r="K35" s="4"/>
      <c r="L35" s="6">
        <f t="shared" si="7"/>
        <v>10.971052631578948</v>
      </c>
      <c r="M35" s="4">
        <v>0.6</v>
      </c>
      <c r="N35" s="4">
        <v>0.56000000000000005</v>
      </c>
      <c r="O35" s="4"/>
      <c r="P35" s="4"/>
      <c r="Q35" s="4"/>
      <c r="R35" s="6">
        <f t="shared" si="8"/>
        <v>0.7678947368421053</v>
      </c>
      <c r="S35" s="4">
        <v>10</v>
      </c>
      <c r="T35" s="4">
        <v>11.9</v>
      </c>
      <c r="U35" s="4">
        <v>13.7</v>
      </c>
      <c r="V35" s="4"/>
      <c r="W35" s="4"/>
      <c r="X35" s="5">
        <f t="shared" si="5"/>
        <v>0.19000000000000003</v>
      </c>
      <c r="Y35" s="5">
        <f t="shared" si="6"/>
        <v>0.15126050420168058</v>
      </c>
      <c r="Z35" s="7"/>
    </row>
    <row r="36" spans="1:28" ht="15" customHeight="1" thickBot="1" x14ac:dyDescent="0.3">
      <c r="A36" s="12" t="s">
        <v>302</v>
      </c>
      <c r="B36" s="12" t="s">
        <v>196</v>
      </c>
      <c r="C36" s="1" t="s">
        <v>197</v>
      </c>
      <c r="D36" s="1" t="s">
        <v>198</v>
      </c>
      <c r="E36" s="4">
        <v>15.6</v>
      </c>
      <c r="F36" s="4"/>
      <c r="G36" s="4"/>
      <c r="H36" s="4">
        <v>13.9</v>
      </c>
      <c r="I36" s="4"/>
      <c r="J36" s="4"/>
      <c r="K36" s="4"/>
      <c r="L36" s="6">
        <f t="shared" si="7"/>
        <v>10.971052631578948</v>
      </c>
      <c r="M36" s="4">
        <v>0.78</v>
      </c>
      <c r="N36" s="4">
        <v>0.72</v>
      </c>
      <c r="O36" s="4"/>
      <c r="P36" s="4"/>
      <c r="Q36" s="4"/>
      <c r="R36" s="6">
        <f t="shared" si="8"/>
        <v>0.7678947368421053</v>
      </c>
      <c r="S36" s="4">
        <v>8.9700000000000006</v>
      </c>
      <c r="T36" s="4">
        <v>10.01</v>
      </c>
      <c r="U36" s="4">
        <v>11</v>
      </c>
      <c r="V36" s="4"/>
      <c r="W36" s="4"/>
      <c r="X36" s="5">
        <f t="shared" si="5"/>
        <v>0.11594202898550714</v>
      </c>
      <c r="Y36" s="5">
        <f t="shared" si="6"/>
        <v>9.8901098901098924E-2</v>
      </c>
      <c r="Z36" s="7"/>
    </row>
    <row r="37" spans="1:28" ht="15" customHeight="1" thickBot="1" x14ac:dyDescent="0.3">
      <c r="A37" s="12" t="s">
        <v>303</v>
      </c>
      <c r="B37" s="12" t="s">
        <v>36</v>
      </c>
      <c r="C37" s="1" t="s">
        <v>37</v>
      </c>
      <c r="D37" s="1" t="s">
        <v>38</v>
      </c>
      <c r="E37" s="4">
        <v>9.9600000000000009</v>
      </c>
      <c r="F37" s="4"/>
      <c r="G37" s="4"/>
      <c r="H37" s="4">
        <v>7.12</v>
      </c>
      <c r="I37" s="4">
        <v>6.5</v>
      </c>
      <c r="J37" s="4"/>
      <c r="K37" s="4"/>
      <c r="L37" s="6">
        <f>AVERAGE(E37:J40)</f>
        <v>9.2075000000000014</v>
      </c>
      <c r="M37" s="4">
        <v>1.65</v>
      </c>
      <c r="N37" s="4">
        <v>1.1599999999999999</v>
      </c>
      <c r="O37" s="4">
        <v>1.1299999999999999</v>
      </c>
      <c r="P37" s="4"/>
      <c r="Q37" s="4"/>
      <c r="R37" s="6">
        <f>AVERAGE(M37:O40)</f>
        <v>1.4141666666666666</v>
      </c>
      <c r="S37" s="4">
        <v>5.13</v>
      </c>
      <c r="T37" s="4">
        <v>5.69</v>
      </c>
      <c r="U37" s="4">
        <v>6.23</v>
      </c>
      <c r="V37" s="4">
        <v>6.27</v>
      </c>
      <c r="W37" s="4"/>
      <c r="X37" s="5">
        <f t="shared" si="5"/>
        <v>0.10916179337231979</v>
      </c>
      <c r="Y37" s="5">
        <f t="shared" si="6"/>
        <v>9.4903339191564143E-2</v>
      </c>
      <c r="Z37" s="5">
        <f t="shared" ref="Z37:Z42" si="9">(V37-U37)/U37</f>
        <v>6.4205457463883059E-3</v>
      </c>
      <c r="AA37" s="6">
        <v>1.45</v>
      </c>
      <c r="AB37" s="14">
        <v>42421</v>
      </c>
    </row>
    <row r="38" spans="1:28" ht="15" customHeight="1" thickBot="1" x14ac:dyDescent="0.3">
      <c r="A38" s="12" t="s">
        <v>303</v>
      </c>
      <c r="B38" s="12" t="s">
        <v>49</v>
      </c>
      <c r="C38" s="1" t="s">
        <v>50</v>
      </c>
      <c r="D38" s="1" t="s">
        <v>51</v>
      </c>
      <c r="E38" s="4">
        <v>8.77</v>
      </c>
      <c r="F38" s="4"/>
      <c r="G38" s="4"/>
      <c r="H38" s="4">
        <v>6.99</v>
      </c>
      <c r="I38" s="4">
        <v>6.76</v>
      </c>
      <c r="J38" s="4"/>
      <c r="K38" s="4"/>
      <c r="L38" s="6">
        <f>L37</f>
        <v>9.2075000000000014</v>
      </c>
      <c r="M38" s="4">
        <v>1.66</v>
      </c>
      <c r="N38" s="4">
        <v>1.39</v>
      </c>
      <c r="O38" s="4">
        <v>1.33</v>
      </c>
      <c r="P38" s="4"/>
      <c r="Q38" s="4"/>
      <c r="R38" s="6">
        <f>R37</f>
        <v>1.4141666666666666</v>
      </c>
      <c r="S38" s="4">
        <v>1.22</v>
      </c>
      <c r="T38" s="4">
        <v>1.32</v>
      </c>
      <c r="U38" s="4">
        <v>1.36</v>
      </c>
      <c r="V38" s="4">
        <v>1.32</v>
      </c>
      <c r="W38" s="4"/>
      <c r="X38" s="5">
        <f t="shared" si="5"/>
        <v>8.1967213114754175E-2</v>
      </c>
      <c r="Y38" s="5">
        <f t="shared" si="6"/>
        <v>3.0303030303030328E-2</v>
      </c>
      <c r="Z38" s="5">
        <f t="shared" si="9"/>
        <v>-2.9411764705882377E-2</v>
      </c>
      <c r="AA38" s="6">
        <v>1.78</v>
      </c>
      <c r="AB38" s="14">
        <v>42421</v>
      </c>
    </row>
    <row r="39" spans="1:28" ht="15" customHeight="1" thickBot="1" x14ac:dyDescent="0.3">
      <c r="A39" s="12" t="s">
        <v>303</v>
      </c>
      <c r="B39" s="12" t="s">
        <v>126</v>
      </c>
      <c r="C39" s="1" t="s">
        <v>127</v>
      </c>
      <c r="D39" s="1" t="s">
        <v>128</v>
      </c>
      <c r="E39" s="4">
        <v>13</v>
      </c>
      <c r="F39" s="4"/>
      <c r="G39" s="4"/>
      <c r="H39" s="4">
        <v>9.8800000000000008</v>
      </c>
      <c r="I39" s="4">
        <v>9.2100000000000009</v>
      </c>
      <c r="J39" s="4"/>
      <c r="K39" s="4"/>
      <c r="L39" s="6">
        <f>L38</f>
        <v>9.2075000000000014</v>
      </c>
      <c r="M39" s="4">
        <v>2.1</v>
      </c>
      <c r="N39" s="4">
        <v>1.6</v>
      </c>
      <c r="O39" s="4">
        <v>1.63</v>
      </c>
      <c r="P39" s="4"/>
      <c r="Q39" s="4"/>
      <c r="R39" s="6">
        <f>R38</f>
        <v>1.4141666666666666</v>
      </c>
      <c r="S39" s="4">
        <v>0.41</v>
      </c>
      <c r="T39" s="4">
        <v>0.46</v>
      </c>
      <c r="U39" s="4">
        <v>0.49</v>
      </c>
      <c r="V39" s="4">
        <v>0.51</v>
      </c>
      <c r="W39" s="4"/>
      <c r="X39" s="5">
        <f t="shared" si="5"/>
        <v>0.12195121951219524</v>
      </c>
      <c r="Y39" s="5">
        <f t="shared" si="6"/>
        <v>6.5217391304347755E-2</v>
      </c>
      <c r="Z39" s="5">
        <f t="shared" si="9"/>
        <v>4.0816326530612283E-2</v>
      </c>
      <c r="AA39" s="6">
        <v>1.53</v>
      </c>
      <c r="AB39" s="14">
        <v>42421</v>
      </c>
    </row>
    <row r="40" spans="1:28" ht="15" customHeight="1" thickBot="1" x14ac:dyDescent="0.3">
      <c r="A40" s="12" t="s">
        <v>303</v>
      </c>
      <c r="B40" s="12" t="s">
        <v>222</v>
      </c>
      <c r="E40" s="4">
        <v>12.5</v>
      </c>
      <c r="F40" s="4"/>
      <c r="G40" s="4"/>
      <c r="H40" s="4">
        <v>9.4</v>
      </c>
      <c r="I40" s="4">
        <v>10.4</v>
      </c>
      <c r="J40" s="4"/>
      <c r="K40" s="4"/>
      <c r="L40" s="6">
        <f>L39</f>
        <v>9.2075000000000014</v>
      </c>
      <c r="M40" s="4">
        <v>1.2</v>
      </c>
      <c r="N40" s="4">
        <v>1.08</v>
      </c>
      <c r="O40" s="4">
        <v>1.04</v>
      </c>
      <c r="P40" s="4"/>
      <c r="Q40" s="4"/>
      <c r="R40" s="6">
        <f>R52</f>
        <v>0.67833333333333334</v>
      </c>
      <c r="S40" s="4">
        <v>2.08</v>
      </c>
      <c r="T40" s="4">
        <v>2.34</v>
      </c>
      <c r="U40" s="4">
        <v>2.13</v>
      </c>
      <c r="V40" s="4">
        <v>2.4500000000000002</v>
      </c>
      <c r="W40" s="4"/>
      <c r="X40" s="5">
        <f t="shared" si="5"/>
        <v>0.12499999999999989</v>
      </c>
      <c r="Y40" s="5">
        <f t="shared" si="6"/>
        <v>-8.974358974358973E-2</v>
      </c>
      <c r="Z40" s="5">
        <f t="shared" si="9"/>
        <v>0.1502347417840377</v>
      </c>
      <c r="AA40" s="6">
        <v>0.13</v>
      </c>
      <c r="AB40" s="14">
        <v>42421</v>
      </c>
    </row>
    <row r="41" spans="1:28" ht="15" customHeight="1" thickBot="1" x14ac:dyDescent="0.3">
      <c r="A41" s="12" t="s">
        <v>303</v>
      </c>
      <c r="B41" s="12" t="s">
        <v>180</v>
      </c>
      <c r="C41" s="1" t="s">
        <v>181</v>
      </c>
      <c r="D41" s="1" t="s">
        <v>182</v>
      </c>
      <c r="E41" s="4">
        <v>9.3699999999999992</v>
      </c>
      <c r="F41" s="4"/>
      <c r="G41" s="4"/>
      <c r="H41" s="4">
        <v>7.26</v>
      </c>
      <c r="I41" s="4">
        <v>6.41</v>
      </c>
      <c r="J41" s="4"/>
      <c r="K41" s="4"/>
      <c r="L41" s="6">
        <f>L40</f>
        <v>9.2075000000000014</v>
      </c>
      <c r="M41" s="4">
        <v>1.43</v>
      </c>
      <c r="N41" s="4">
        <v>0.98</v>
      </c>
      <c r="O41" s="4">
        <v>0.95</v>
      </c>
      <c r="P41" s="4"/>
      <c r="Q41" s="4"/>
      <c r="R41" s="6">
        <f>R40</f>
        <v>0.67833333333333334</v>
      </c>
      <c r="S41" s="4">
        <v>4.49</v>
      </c>
      <c r="T41" s="4">
        <v>4.1900000000000004</v>
      </c>
      <c r="U41" s="4">
        <v>4.74</v>
      </c>
      <c r="V41" s="4">
        <v>4.9000000000000004</v>
      </c>
      <c r="W41" s="4"/>
      <c r="X41" s="5">
        <f t="shared" si="5"/>
        <v>-6.6815144766146944E-2</v>
      </c>
      <c r="Y41" s="5">
        <f t="shared" si="6"/>
        <v>0.13126491646778038</v>
      </c>
      <c r="Z41" s="5">
        <f t="shared" si="9"/>
        <v>3.3755274261603407E-2</v>
      </c>
      <c r="AA41" s="6">
        <v>1.86</v>
      </c>
      <c r="AB41" s="14">
        <v>42421</v>
      </c>
    </row>
    <row r="42" spans="1:28" ht="15" customHeight="1" thickBot="1" x14ac:dyDescent="0.3">
      <c r="A42" s="12" t="s">
        <v>304</v>
      </c>
      <c r="B42" s="12" t="s">
        <v>305</v>
      </c>
      <c r="E42" s="4">
        <v>17.5</v>
      </c>
      <c r="F42" s="4"/>
      <c r="G42" s="4"/>
      <c r="H42" s="4">
        <v>15.3</v>
      </c>
      <c r="I42" s="4">
        <v>13.2</v>
      </c>
      <c r="J42" s="4"/>
      <c r="K42" s="4"/>
      <c r="L42" s="6">
        <f>AVERAGE(E42:J47)</f>
        <v>17.099999999999998</v>
      </c>
      <c r="M42" s="4">
        <v>0.4</v>
      </c>
      <c r="N42" s="4">
        <v>0.44</v>
      </c>
      <c r="O42" s="4">
        <v>0.43</v>
      </c>
      <c r="P42" s="4"/>
      <c r="Q42" s="4"/>
      <c r="R42" s="6">
        <f>AVERAGE(M42:O47)</f>
        <v>0.69411764705882362</v>
      </c>
      <c r="S42" s="4">
        <v>3.37</v>
      </c>
      <c r="T42" s="4">
        <v>4.1100000000000003</v>
      </c>
      <c r="U42" s="4">
        <v>4.49</v>
      </c>
      <c r="V42" s="4">
        <v>5.34</v>
      </c>
      <c r="W42" s="4"/>
      <c r="X42" s="5">
        <f t="shared" si="5"/>
        <v>0.21958456973293775</v>
      </c>
      <c r="Y42" s="5">
        <f t="shared" si="6"/>
        <v>9.245742092457418E-2</v>
      </c>
      <c r="Z42" s="5">
        <f t="shared" si="9"/>
        <v>0.18930957683741639</v>
      </c>
      <c r="AA42" s="6">
        <v>1.24</v>
      </c>
      <c r="AB42" s="14">
        <v>42433</v>
      </c>
    </row>
    <row r="43" spans="1:28" ht="15" customHeight="1" thickBot="1" x14ac:dyDescent="0.3">
      <c r="A43" s="12" t="s">
        <v>304</v>
      </c>
      <c r="B43" s="12" t="s">
        <v>367</v>
      </c>
      <c r="E43" s="4">
        <v>29.4</v>
      </c>
      <c r="F43" s="4"/>
      <c r="G43" s="4"/>
      <c r="H43" s="4">
        <v>28</v>
      </c>
      <c r="I43" s="4">
        <v>20.6</v>
      </c>
      <c r="J43" s="4"/>
      <c r="K43" s="4"/>
      <c r="L43" s="6">
        <f>L42</f>
        <v>17.099999999999998</v>
      </c>
      <c r="M43" s="4">
        <v>1.02</v>
      </c>
      <c r="N43" s="4">
        <v>0.83</v>
      </c>
      <c r="O43" s="4">
        <v>0.79</v>
      </c>
      <c r="P43" s="4"/>
      <c r="Q43" s="4"/>
      <c r="R43" s="6">
        <f>R42</f>
        <v>0.69411764705882362</v>
      </c>
      <c r="S43" s="4">
        <v>1.41</v>
      </c>
      <c r="T43" s="4">
        <v>1.91</v>
      </c>
      <c r="U43" s="4">
        <v>2.96</v>
      </c>
      <c r="V43" s="4"/>
      <c r="W43" s="4"/>
      <c r="X43" s="5">
        <f t="shared" si="5"/>
        <v>0.3546099290780142</v>
      </c>
      <c r="Y43" s="5">
        <f t="shared" si="6"/>
        <v>0.54973821989528804</v>
      </c>
      <c r="Z43" s="5"/>
    </row>
    <row r="44" spans="1:28" ht="15" customHeight="1" thickBot="1" x14ac:dyDescent="0.3">
      <c r="A44" s="12" t="s">
        <v>304</v>
      </c>
      <c r="B44" s="12" t="s">
        <v>165</v>
      </c>
      <c r="C44" s="1" t="s">
        <v>166</v>
      </c>
      <c r="D44" s="1" t="s">
        <v>167</v>
      </c>
      <c r="E44" s="4">
        <v>15.7</v>
      </c>
      <c r="F44" s="4"/>
      <c r="G44" s="4"/>
      <c r="H44" s="4">
        <v>15.6</v>
      </c>
      <c r="I44" s="4">
        <v>12.8</v>
      </c>
      <c r="J44" s="4"/>
      <c r="K44" s="4"/>
      <c r="L44" s="6">
        <f>L43</f>
        <v>17.099999999999998</v>
      </c>
      <c r="M44" s="4">
        <v>0.53</v>
      </c>
      <c r="N44" s="4">
        <v>0.49</v>
      </c>
      <c r="O44" s="4">
        <v>0.47</v>
      </c>
      <c r="P44" s="4"/>
      <c r="Q44" s="4"/>
      <c r="R44" s="6">
        <f>R43</f>
        <v>0.69411764705882362</v>
      </c>
      <c r="S44" s="4">
        <v>2.3199999999999998</v>
      </c>
      <c r="T44" s="4">
        <v>2.2599999999999998</v>
      </c>
      <c r="U44" s="4">
        <v>2.76</v>
      </c>
      <c r="V44" s="4">
        <v>2.95</v>
      </c>
      <c r="W44" s="4"/>
      <c r="X44" s="5">
        <f t="shared" si="5"/>
        <v>-2.5862068965517265E-2</v>
      </c>
      <c r="Y44" s="5">
        <f t="shared" si="6"/>
        <v>0.22123893805309736</v>
      </c>
      <c r="Z44" s="5">
        <f>(V44-U44)/U44</f>
        <v>6.8840579710145081E-2</v>
      </c>
    </row>
    <row r="45" spans="1:28" ht="15" customHeight="1" thickBot="1" x14ac:dyDescent="0.3">
      <c r="A45" s="12" t="s">
        <v>304</v>
      </c>
      <c r="B45" s="12" t="s">
        <v>226</v>
      </c>
      <c r="E45" s="4">
        <v>15.7</v>
      </c>
      <c r="F45" s="4"/>
      <c r="G45" s="4"/>
      <c r="H45" s="4">
        <v>16.399999999999999</v>
      </c>
      <c r="I45" s="4">
        <v>13.6</v>
      </c>
      <c r="J45" s="4"/>
      <c r="K45" s="4"/>
      <c r="L45" s="6">
        <f>L44</f>
        <v>17.099999999999998</v>
      </c>
      <c r="M45" s="4">
        <v>0.56999999999999995</v>
      </c>
      <c r="N45" s="4">
        <v>0.62</v>
      </c>
      <c r="O45" s="4">
        <v>0.59</v>
      </c>
      <c r="P45" s="4"/>
      <c r="Q45" s="4"/>
      <c r="R45" s="6">
        <f>R44</f>
        <v>0.69411764705882362</v>
      </c>
      <c r="S45" s="4">
        <v>1.31</v>
      </c>
      <c r="T45" s="4">
        <v>1.64</v>
      </c>
      <c r="U45" s="4">
        <v>1.98</v>
      </c>
      <c r="V45" s="4">
        <v>2.35</v>
      </c>
      <c r="W45" s="4"/>
      <c r="X45" s="5">
        <f t="shared" si="5"/>
        <v>0.25190839694656475</v>
      </c>
      <c r="Y45" s="5">
        <f t="shared" si="6"/>
        <v>0.20731707317073178</v>
      </c>
      <c r="Z45" s="5">
        <f>(V45-U45)/U45</f>
        <v>0.18686868686868693</v>
      </c>
      <c r="AB45" s="14">
        <v>42433</v>
      </c>
    </row>
    <row r="46" spans="1:28" ht="15" customHeight="1" thickBot="1" x14ac:dyDescent="0.3">
      <c r="A46" s="12" t="s">
        <v>304</v>
      </c>
      <c r="B46" s="12" t="s">
        <v>225</v>
      </c>
      <c r="E46" s="4">
        <v>17.600000000000001</v>
      </c>
      <c r="F46" s="4"/>
      <c r="G46" s="4"/>
      <c r="H46" s="4">
        <v>15.2</v>
      </c>
      <c r="I46" s="4">
        <v>14.6</v>
      </c>
      <c r="J46" s="4"/>
      <c r="K46" s="4"/>
      <c r="L46" s="6">
        <f>L45</f>
        <v>17.099999999999998</v>
      </c>
      <c r="M46" s="4">
        <v>0.96</v>
      </c>
      <c r="N46" s="4">
        <v>0.83</v>
      </c>
      <c r="O46" s="4"/>
      <c r="P46" s="4"/>
      <c r="Q46" s="4"/>
      <c r="R46" s="6">
        <f>R45</f>
        <v>0.69411764705882362</v>
      </c>
      <c r="S46" s="4">
        <v>3.04</v>
      </c>
      <c r="T46" s="4">
        <v>3.52</v>
      </c>
      <c r="U46" s="4">
        <v>4.34</v>
      </c>
      <c r="V46" s="4"/>
      <c r="W46" s="4"/>
      <c r="X46" s="5">
        <f t="shared" si="5"/>
        <v>0.15789473684210525</v>
      </c>
      <c r="Y46" s="5">
        <f t="shared" si="6"/>
        <v>0.23295454545454541</v>
      </c>
      <c r="Z46" s="5"/>
      <c r="AA46" s="6">
        <v>0.74419999999999997</v>
      </c>
      <c r="AB46" s="14">
        <v>42433</v>
      </c>
    </row>
    <row r="47" spans="1:28" ht="15" customHeight="1" thickBot="1" x14ac:dyDescent="0.3">
      <c r="A47" s="12" t="s">
        <v>304</v>
      </c>
      <c r="B47" s="12" t="s">
        <v>306</v>
      </c>
      <c r="E47" s="4">
        <v>16.399999999999999</v>
      </c>
      <c r="F47" s="4"/>
      <c r="G47" s="4"/>
      <c r="H47" s="4">
        <v>15.7</v>
      </c>
      <c r="I47" s="4">
        <v>14.5</v>
      </c>
      <c r="J47" s="4"/>
      <c r="K47" s="4"/>
      <c r="L47" s="6">
        <f>L46</f>
        <v>17.099999999999998</v>
      </c>
      <c r="M47" s="4">
        <v>0.91</v>
      </c>
      <c r="N47" s="4">
        <v>0.97</v>
      </c>
      <c r="O47" s="4">
        <v>0.95</v>
      </c>
      <c r="P47" s="4"/>
      <c r="Q47" s="4"/>
      <c r="R47" s="6">
        <f>R46</f>
        <v>0.69411764705882362</v>
      </c>
      <c r="S47" s="4">
        <v>3.66</v>
      </c>
      <c r="T47" s="4">
        <v>4.03</v>
      </c>
      <c r="U47" s="4">
        <v>4.38</v>
      </c>
      <c r="V47" s="4">
        <v>4.83</v>
      </c>
      <c r="W47" s="4"/>
      <c r="X47" s="5">
        <f t="shared" si="5"/>
        <v>0.10109289617486342</v>
      </c>
      <c r="Y47" s="5">
        <f t="shared" si="6"/>
        <v>8.6848635235731914E-2</v>
      </c>
      <c r="Z47" s="5">
        <f>(V47-U47)/U47</f>
        <v>0.10273972602739731</v>
      </c>
    </row>
    <row r="48" spans="1:28" ht="21" customHeight="1" thickBot="1" x14ac:dyDescent="0.3">
      <c r="A48" s="12" t="s">
        <v>307</v>
      </c>
      <c r="B48" s="12" t="s">
        <v>212</v>
      </c>
      <c r="E48" s="4">
        <v>23.6</v>
      </c>
      <c r="F48" s="4"/>
      <c r="G48" s="4"/>
      <c r="H48" s="4">
        <v>19.600000000000001</v>
      </c>
      <c r="I48" s="4"/>
      <c r="J48" s="4"/>
      <c r="K48" s="4"/>
      <c r="L48" s="6">
        <f>AVERAGE(E48:J53)</f>
        <v>21.297500000000003</v>
      </c>
      <c r="M48" s="4">
        <v>1.0900000000000001</v>
      </c>
      <c r="N48" s="4">
        <v>1.05</v>
      </c>
      <c r="O48" s="4"/>
      <c r="P48" s="4"/>
      <c r="Q48" s="4"/>
      <c r="R48" s="6">
        <f>AVERAGE(M48:O53)</f>
        <v>0.67833333333333334</v>
      </c>
      <c r="S48" s="4">
        <v>0.17</v>
      </c>
      <c r="T48" s="4">
        <v>0.21</v>
      </c>
      <c r="U48" s="4">
        <v>0.18</v>
      </c>
      <c r="V48" s="4"/>
      <c r="W48" s="4"/>
      <c r="X48" s="5">
        <f t="shared" si="5"/>
        <v>0.23529411764705868</v>
      </c>
      <c r="Y48" s="5">
        <f t="shared" si="6"/>
        <v>-0.14285714285714285</v>
      </c>
      <c r="Z48" s="7"/>
      <c r="AA48" s="6">
        <v>0.79569999999999996</v>
      </c>
      <c r="AB48" s="14">
        <v>42375</v>
      </c>
    </row>
    <row r="49" spans="1:28" ht="21" customHeight="1" thickBot="1" x14ac:dyDescent="0.3">
      <c r="A49" s="12" t="s">
        <v>307</v>
      </c>
      <c r="B49" s="12" t="s">
        <v>308</v>
      </c>
      <c r="E49" s="4">
        <v>31</v>
      </c>
      <c r="F49" s="4"/>
      <c r="G49" s="4"/>
      <c r="H49" s="4">
        <v>23</v>
      </c>
      <c r="I49" s="4"/>
      <c r="J49" s="4"/>
      <c r="K49" s="4"/>
      <c r="L49" s="6">
        <f>L48</f>
        <v>21.297500000000003</v>
      </c>
      <c r="M49" s="4">
        <v>0.37</v>
      </c>
      <c r="N49" s="4">
        <v>0.37</v>
      </c>
      <c r="O49" s="4"/>
      <c r="P49" s="4"/>
      <c r="Q49" s="4"/>
      <c r="R49" s="6">
        <f>R48</f>
        <v>0.67833333333333334</v>
      </c>
      <c r="S49" s="4">
        <v>1.1599999999999999</v>
      </c>
      <c r="T49" s="4">
        <v>1.56</v>
      </c>
      <c r="U49" s="4">
        <v>2.09</v>
      </c>
      <c r="V49" s="4"/>
      <c r="W49" s="4"/>
      <c r="X49" s="5">
        <f t="shared" si="5"/>
        <v>0.34482758620689669</v>
      </c>
      <c r="Y49" s="5">
        <f t="shared" si="6"/>
        <v>0.33974358974358959</v>
      </c>
      <c r="Z49" s="7"/>
      <c r="AA49" s="6">
        <v>0.7107</v>
      </c>
      <c r="AB49" s="14">
        <v>42375</v>
      </c>
    </row>
    <row r="50" spans="1:28" ht="21" customHeight="1" thickBot="1" x14ac:dyDescent="0.3">
      <c r="A50" s="12" t="s">
        <v>307</v>
      </c>
      <c r="B50" s="12" t="s">
        <v>309</v>
      </c>
      <c r="E50" s="4">
        <v>17</v>
      </c>
      <c r="F50" s="4"/>
      <c r="G50" s="4"/>
      <c r="H50" s="4">
        <v>15.6</v>
      </c>
      <c r="I50" s="4"/>
      <c r="J50" s="4"/>
      <c r="K50" s="4"/>
      <c r="L50" s="6">
        <f>L49</f>
        <v>21.297500000000003</v>
      </c>
      <c r="M50" s="4">
        <v>0.82</v>
      </c>
      <c r="N50" s="4">
        <v>0.77</v>
      </c>
      <c r="O50" s="4"/>
      <c r="P50" s="4"/>
      <c r="Q50" s="4"/>
      <c r="R50" s="6">
        <f>R49</f>
        <v>0.67833333333333334</v>
      </c>
      <c r="S50" s="4">
        <v>10</v>
      </c>
      <c r="T50" s="4">
        <v>10.9</v>
      </c>
      <c r="U50" s="4">
        <v>11.5</v>
      </c>
      <c r="V50" s="4"/>
      <c r="W50" s="4"/>
      <c r="X50" s="5">
        <f t="shared" si="5"/>
        <v>9.0000000000000038E-2</v>
      </c>
      <c r="Y50" s="5">
        <f t="shared" si="6"/>
        <v>5.5045871559632996E-2</v>
      </c>
      <c r="Z50" s="7"/>
      <c r="AA50" s="6">
        <v>1.2</v>
      </c>
      <c r="AB50" s="14">
        <v>42375</v>
      </c>
    </row>
    <row r="51" spans="1:28" ht="21" customHeight="1" thickBot="1" x14ac:dyDescent="0.3">
      <c r="A51" s="12" t="s">
        <v>307</v>
      </c>
      <c r="B51" s="12" t="s">
        <v>73</v>
      </c>
      <c r="C51" s="1" t="s">
        <v>74</v>
      </c>
      <c r="D51" s="1" t="s">
        <v>75</v>
      </c>
      <c r="E51" s="4">
        <v>34.200000000000003</v>
      </c>
      <c r="F51" s="4"/>
      <c r="G51" s="4"/>
      <c r="H51" s="4">
        <v>28</v>
      </c>
      <c r="I51" s="4"/>
      <c r="J51" s="4"/>
      <c r="K51" s="4"/>
      <c r="L51" s="6">
        <f>L50</f>
        <v>21.297500000000003</v>
      </c>
      <c r="M51" s="4">
        <v>1.17</v>
      </c>
      <c r="N51" s="4">
        <v>1.1299999999999999</v>
      </c>
      <c r="O51" s="4"/>
      <c r="P51" s="4"/>
      <c r="Q51" s="4"/>
      <c r="R51" s="6">
        <f>R50</f>
        <v>0.67833333333333334</v>
      </c>
      <c r="S51" s="4">
        <v>1.84</v>
      </c>
      <c r="T51" s="4">
        <v>2.25</v>
      </c>
      <c r="U51" s="4">
        <v>2.8</v>
      </c>
      <c r="V51" s="4"/>
      <c r="W51" s="4"/>
      <c r="X51" s="5">
        <f t="shared" si="5"/>
        <v>0.22282608695652167</v>
      </c>
      <c r="Y51" s="5">
        <f t="shared" si="6"/>
        <v>0.24444444444444435</v>
      </c>
      <c r="Z51" s="7"/>
      <c r="AA51" s="6">
        <v>1.07</v>
      </c>
      <c r="AB51" s="14">
        <v>42375</v>
      </c>
    </row>
    <row r="52" spans="1:28" ht="21" customHeight="1" thickBot="1" x14ac:dyDescent="0.3">
      <c r="A52" s="12" t="s">
        <v>307</v>
      </c>
      <c r="B52" s="12" t="s">
        <v>310</v>
      </c>
      <c r="E52" s="4">
        <v>19.2</v>
      </c>
      <c r="F52" s="4"/>
      <c r="G52" s="4"/>
      <c r="H52" s="4">
        <v>6.27</v>
      </c>
      <c r="I52" s="4"/>
      <c r="J52" s="4"/>
      <c r="K52" s="4"/>
      <c r="L52" s="6">
        <f>L51</f>
        <v>21.297500000000003</v>
      </c>
      <c r="M52" s="4">
        <v>0.01</v>
      </c>
      <c r="N52" s="4">
        <v>0.01</v>
      </c>
      <c r="O52" s="4"/>
      <c r="P52" s="4"/>
      <c r="Q52" s="4"/>
      <c r="R52" s="6">
        <f>R51</f>
        <v>0.67833333333333334</v>
      </c>
      <c r="S52" s="4">
        <v>0.65</v>
      </c>
      <c r="T52" s="4">
        <v>1.99</v>
      </c>
      <c r="U52" s="4">
        <v>2.95</v>
      </c>
      <c r="V52" s="4"/>
      <c r="W52" s="4"/>
      <c r="X52" s="5">
        <f t="shared" si="5"/>
        <v>2.0615384615384613</v>
      </c>
      <c r="Y52" s="5">
        <f t="shared" si="6"/>
        <v>0.48241206030150763</v>
      </c>
      <c r="Z52" s="7"/>
      <c r="AA52" s="6">
        <v>1.35</v>
      </c>
      <c r="AB52" s="14">
        <v>42375</v>
      </c>
    </row>
    <row r="53" spans="1:28" ht="21" customHeight="1" thickBot="1" x14ac:dyDescent="0.3">
      <c r="A53" s="12" t="s">
        <v>307</v>
      </c>
      <c r="B53" s="12" t="s">
        <v>205</v>
      </c>
      <c r="C53" s="1" t="s">
        <v>206</v>
      </c>
      <c r="D53" s="1" t="s">
        <v>207</v>
      </c>
      <c r="E53" s="4">
        <v>22.8</v>
      </c>
      <c r="F53" s="4"/>
      <c r="G53" s="4"/>
      <c r="H53" s="4">
        <v>15.3</v>
      </c>
      <c r="I53" s="4"/>
      <c r="J53" s="4"/>
      <c r="K53" s="4"/>
      <c r="L53" s="6">
        <f>L52</f>
        <v>21.297500000000003</v>
      </c>
      <c r="M53" s="4">
        <v>0.7</v>
      </c>
      <c r="N53" s="4">
        <v>0.65</v>
      </c>
      <c r="O53" s="4"/>
      <c r="P53" s="4"/>
      <c r="Q53" s="4"/>
      <c r="R53" s="6">
        <f>R52</f>
        <v>0.67833333333333334</v>
      </c>
      <c r="S53" s="4">
        <v>4.6100000000000003</v>
      </c>
      <c r="T53" s="4">
        <v>6.85</v>
      </c>
      <c r="U53" s="4">
        <v>7.98</v>
      </c>
      <c r="V53" s="4"/>
      <c r="W53" s="4"/>
      <c r="X53" s="5">
        <f t="shared" si="5"/>
        <v>0.4859002169197395</v>
      </c>
      <c r="Y53" s="5">
        <f t="shared" si="6"/>
        <v>0.16496350364963516</v>
      </c>
      <c r="Z53" s="8"/>
      <c r="AA53" s="6">
        <v>1.3</v>
      </c>
      <c r="AB53" s="14">
        <v>42375</v>
      </c>
    </row>
    <row r="54" spans="1:28" ht="15" customHeight="1" thickBot="1" x14ac:dyDescent="0.3">
      <c r="A54" s="12" t="s">
        <v>311</v>
      </c>
      <c r="B54" s="12" t="s">
        <v>6</v>
      </c>
      <c r="E54" s="4">
        <v>22.1</v>
      </c>
      <c r="F54" s="4"/>
      <c r="G54" s="4"/>
      <c r="H54" s="4">
        <v>21</v>
      </c>
      <c r="I54" s="4"/>
      <c r="J54" s="4"/>
      <c r="K54" s="4"/>
      <c r="L54" s="6">
        <f>AVERAGE(E54:J57)</f>
        <v>22.12857142857143</v>
      </c>
      <c r="M54" s="4">
        <v>3.22</v>
      </c>
      <c r="N54" s="4">
        <v>3.09</v>
      </c>
      <c r="O54" s="4"/>
      <c r="P54" s="4"/>
      <c r="Q54" s="4"/>
      <c r="R54" s="6">
        <f>AVERAGE(M54:O57)</f>
        <v>2.1255555555555556</v>
      </c>
      <c r="S54" s="4">
        <v>6.78</v>
      </c>
      <c r="T54" s="4">
        <v>7.11</v>
      </c>
      <c r="U54" s="4">
        <v>7.52</v>
      </c>
      <c r="V54" s="4"/>
      <c r="W54" s="4"/>
      <c r="X54" s="5">
        <f t="shared" si="5"/>
        <v>4.8672566371681422E-2</v>
      </c>
      <c r="Y54" s="5">
        <f t="shared" si="6"/>
        <v>5.7665260196905661E-2</v>
      </c>
      <c r="Z54" s="5"/>
    </row>
    <row r="55" spans="1:28" ht="15" customHeight="1" thickBot="1" x14ac:dyDescent="0.3">
      <c r="A55" s="12" t="s">
        <v>311</v>
      </c>
      <c r="B55" s="12" t="s">
        <v>297</v>
      </c>
      <c r="E55" s="4"/>
      <c r="F55" s="4"/>
      <c r="G55" s="4"/>
      <c r="H55" s="4"/>
      <c r="I55" s="4"/>
      <c r="J55" s="4"/>
      <c r="K55" s="4"/>
      <c r="L55" s="6">
        <f>L54</f>
        <v>22.12857142857143</v>
      </c>
      <c r="M55" s="4">
        <v>0.41</v>
      </c>
      <c r="N55" s="4">
        <v>0.39</v>
      </c>
      <c r="O55" s="4"/>
      <c r="P55" s="4"/>
      <c r="Q55" s="4"/>
      <c r="R55" s="6">
        <f>R54</f>
        <v>2.1255555555555556</v>
      </c>
      <c r="S55" s="4"/>
      <c r="T55" s="4"/>
      <c r="U55" s="4"/>
      <c r="V55" s="4"/>
      <c r="W55" s="4"/>
      <c r="X55" s="5"/>
      <c r="Y55" s="5"/>
      <c r="Z55" s="5"/>
    </row>
    <row r="56" spans="1:28" ht="15" customHeight="1" thickBot="1" x14ac:dyDescent="0.3">
      <c r="A56" s="12" t="s">
        <v>311</v>
      </c>
      <c r="B56" s="12" t="s">
        <v>111</v>
      </c>
      <c r="E56" s="4">
        <v>25.3</v>
      </c>
      <c r="F56" s="4"/>
      <c r="G56" s="4"/>
      <c r="H56" s="4">
        <v>24.2</v>
      </c>
      <c r="I56" s="4">
        <v>22.7</v>
      </c>
      <c r="J56" s="4"/>
      <c r="K56" s="4"/>
      <c r="L56" s="6">
        <f>L55</f>
        <v>22.12857142857143</v>
      </c>
      <c r="M56" s="4">
        <v>3.43</v>
      </c>
      <c r="N56" s="4">
        <v>3.4</v>
      </c>
      <c r="O56" s="4">
        <v>3.26</v>
      </c>
      <c r="P56" s="4"/>
      <c r="Q56" s="4"/>
      <c r="R56" s="6">
        <f>R55</f>
        <v>2.1255555555555556</v>
      </c>
      <c r="S56" s="4">
        <v>5.84</v>
      </c>
      <c r="T56" s="4">
        <v>6.44</v>
      </c>
      <c r="U56" s="4">
        <v>6.85</v>
      </c>
      <c r="V56" s="4">
        <v>7.34</v>
      </c>
      <c r="W56" s="4"/>
      <c r="X56" s="5">
        <f>(T56-S56)/S56</f>
        <v>0.10273972602739735</v>
      </c>
      <c r="Y56" s="5">
        <f>(U56-T56)/T56</f>
        <v>6.366459627329181E-2</v>
      </c>
      <c r="Z56" s="5">
        <f>(V56-U56)/U56</f>
        <v>7.1532846715328502E-2</v>
      </c>
      <c r="AA56" s="6">
        <v>0.6754</v>
      </c>
      <c r="AB56" s="14">
        <v>42434</v>
      </c>
    </row>
    <row r="57" spans="1:28" ht="15" customHeight="1" thickBot="1" x14ac:dyDescent="0.3">
      <c r="A57" s="12" t="s">
        <v>311</v>
      </c>
      <c r="B57" s="12" t="s">
        <v>7</v>
      </c>
      <c r="E57" s="4">
        <v>21.6</v>
      </c>
      <c r="F57" s="4"/>
      <c r="G57" s="4"/>
      <c r="H57" s="4">
        <v>18</v>
      </c>
      <c r="I57" s="4"/>
      <c r="J57" s="4"/>
      <c r="K57" s="4"/>
      <c r="L57" s="6">
        <f>L56</f>
        <v>22.12857142857143</v>
      </c>
      <c r="M57" s="4">
        <v>0.99</v>
      </c>
      <c r="N57" s="4">
        <v>0.94</v>
      </c>
      <c r="O57" s="4"/>
      <c r="P57" s="4"/>
      <c r="Q57" s="4"/>
      <c r="R57" s="6">
        <f>R56</f>
        <v>2.1255555555555556</v>
      </c>
      <c r="S57" s="4">
        <v>4.32</v>
      </c>
      <c r="T57" s="4">
        <v>5.17</v>
      </c>
      <c r="U57" s="4">
        <v>6.08</v>
      </c>
      <c r="V57" s="4"/>
      <c r="W57" s="4"/>
      <c r="X57" s="5">
        <f t="shared" ref="X57:Z64" si="10">(T57-S57)/S57</f>
        <v>0.19675925925925916</v>
      </c>
      <c r="Y57" s="5">
        <f t="shared" si="10"/>
        <v>0.17601547388781436</v>
      </c>
      <c r="Z57" s="5"/>
    </row>
    <row r="58" spans="1:28" ht="15" customHeight="1" thickBot="1" x14ac:dyDescent="0.3">
      <c r="A58" s="12" t="s">
        <v>312</v>
      </c>
      <c r="B58" s="12" t="s">
        <v>313</v>
      </c>
      <c r="E58" s="4">
        <v>14.2</v>
      </c>
      <c r="F58" s="4"/>
      <c r="G58" s="4"/>
      <c r="H58" s="4">
        <v>12.9</v>
      </c>
      <c r="I58" s="4"/>
      <c r="J58" s="4"/>
      <c r="K58" s="4"/>
      <c r="L58" s="6">
        <f>AVERAGE(E58:J61)</f>
        <v>13.902222222222221</v>
      </c>
      <c r="M58" s="4">
        <v>0.22</v>
      </c>
      <c r="N58" s="4">
        <v>0.21</v>
      </c>
      <c r="O58" s="4"/>
      <c r="P58" s="4"/>
      <c r="Q58" s="4"/>
      <c r="R58" s="6">
        <f>AVERAGE(M58:O61)</f>
        <v>0.19111111111111112</v>
      </c>
      <c r="S58" s="4">
        <v>1.6</v>
      </c>
      <c r="T58" s="4">
        <v>1.75</v>
      </c>
      <c r="U58" s="4">
        <v>1.94</v>
      </c>
      <c r="V58" s="4"/>
      <c r="W58" s="4"/>
      <c r="X58" s="5">
        <f t="shared" si="10"/>
        <v>9.3749999999999944E-2</v>
      </c>
      <c r="Y58" s="5">
        <f t="shared" si="10"/>
        <v>0.10857142857142854</v>
      </c>
      <c r="Z58" s="5"/>
      <c r="AA58" s="6">
        <v>1.28</v>
      </c>
      <c r="AB58" s="14">
        <v>42414</v>
      </c>
    </row>
    <row r="59" spans="1:28" ht="15" customHeight="1" thickBot="1" x14ac:dyDescent="0.3">
      <c r="A59" s="12" t="s">
        <v>312</v>
      </c>
      <c r="B59" s="12" t="s">
        <v>314</v>
      </c>
      <c r="E59" s="4">
        <v>14.1</v>
      </c>
      <c r="F59" s="4"/>
      <c r="G59" s="4"/>
      <c r="H59" s="4">
        <v>12</v>
      </c>
      <c r="I59" s="4"/>
      <c r="J59" s="4"/>
      <c r="K59" s="4"/>
      <c r="L59" s="6">
        <f>L58</f>
        <v>13.902222222222221</v>
      </c>
      <c r="M59" s="4">
        <v>0.1</v>
      </c>
      <c r="N59" s="4">
        <v>0.1</v>
      </c>
      <c r="O59" s="4"/>
      <c r="P59" s="4"/>
      <c r="Q59" s="4"/>
      <c r="R59" s="6">
        <f>R58</f>
        <v>0.19111111111111112</v>
      </c>
      <c r="S59" s="4">
        <v>2.85</v>
      </c>
      <c r="T59" s="4">
        <v>3.35</v>
      </c>
      <c r="U59" s="4">
        <v>4.01</v>
      </c>
      <c r="V59" s="4"/>
      <c r="W59" s="4"/>
      <c r="X59" s="5">
        <f t="shared" si="10"/>
        <v>0.17543859649122806</v>
      </c>
      <c r="Y59" s="5">
        <f t="shared" si="10"/>
        <v>0.19701492537313423</v>
      </c>
      <c r="Z59" s="5"/>
      <c r="AA59" s="6">
        <v>0.97260000000000002</v>
      </c>
      <c r="AB59" s="14">
        <v>42414</v>
      </c>
    </row>
    <row r="60" spans="1:28" ht="15" customHeight="1" thickBot="1" x14ac:dyDescent="0.3">
      <c r="A60" s="12" t="s">
        <v>312</v>
      </c>
      <c r="B60" s="12" t="s">
        <v>315</v>
      </c>
      <c r="E60" s="4">
        <v>17.8</v>
      </c>
      <c r="F60" s="4"/>
      <c r="G60" s="4"/>
      <c r="H60" s="4">
        <v>17.600000000000001</v>
      </c>
      <c r="I60" s="4"/>
      <c r="J60" s="4"/>
      <c r="K60" s="4"/>
      <c r="L60" s="6">
        <f>L59</f>
        <v>13.902222222222221</v>
      </c>
      <c r="M60" s="4">
        <v>0.22</v>
      </c>
      <c r="N60" s="4">
        <v>0.23</v>
      </c>
      <c r="O60" s="4"/>
      <c r="P60" s="4"/>
      <c r="Q60" s="4"/>
      <c r="R60" s="6">
        <f>R59</f>
        <v>0.19111111111111112</v>
      </c>
      <c r="S60" s="4">
        <v>2.96</v>
      </c>
      <c r="T60" s="4">
        <v>2.99</v>
      </c>
      <c r="U60" s="4">
        <v>3.28</v>
      </c>
      <c r="V60" s="4"/>
      <c r="W60" s="4"/>
      <c r="X60" s="5">
        <f t="shared" si="10"/>
        <v>1.0135135135135219E-2</v>
      </c>
      <c r="Y60" s="5">
        <f t="shared" si="10"/>
        <v>9.6989966555183799E-2</v>
      </c>
      <c r="Z60" s="5"/>
      <c r="AB60" s="14">
        <v>42414</v>
      </c>
    </row>
    <row r="61" spans="1:28" ht="15" customHeight="1" thickBot="1" x14ac:dyDescent="0.3">
      <c r="A61" s="12" t="s">
        <v>312</v>
      </c>
      <c r="B61" s="12" t="s">
        <v>156</v>
      </c>
      <c r="C61" s="1" t="s">
        <v>157</v>
      </c>
      <c r="D61" s="1" t="s">
        <v>158</v>
      </c>
      <c r="E61" s="4">
        <v>18.3</v>
      </c>
      <c r="F61" s="4"/>
      <c r="G61" s="4"/>
      <c r="H61" s="4">
        <v>9.8000000000000007</v>
      </c>
      <c r="I61" s="4">
        <v>8.42</v>
      </c>
      <c r="J61" s="4"/>
      <c r="K61" s="4"/>
      <c r="L61" s="6">
        <f>L60</f>
        <v>13.902222222222221</v>
      </c>
      <c r="M61" s="4">
        <v>0.26</v>
      </c>
      <c r="N61" s="4">
        <v>0.19</v>
      </c>
      <c r="O61" s="4">
        <v>0.19</v>
      </c>
      <c r="P61" s="4"/>
      <c r="Q61" s="4"/>
      <c r="R61" s="6">
        <f>R60</f>
        <v>0.19111111111111112</v>
      </c>
      <c r="S61" s="4">
        <v>0.64</v>
      </c>
      <c r="T61" s="4">
        <v>0.56000000000000005</v>
      </c>
      <c r="U61" s="4">
        <v>0.6</v>
      </c>
      <c r="V61" s="4">
        <v>0.52</v>
      </c>
      <c r="W61" s="4"/>
      <c r="X61" s="5">
        <f t="shared" si="10"/>
        <v>-0.12499999999999993</v>
      </c>
      <c r="Y61" s="5">
        <f t="shared" si="10"/>
        <v>7.1428571428571286E-2</v>
      </c>
      <c r="Z61" s="5">
        <f>(V61-U61)/U61</f>
        <v>-0.13333333333333328</v>
      </c>
      <c r="AA61" s="6">
        <v>1.25</v>
      </c>
      <c r="AB61" s="14">
        <v>42414</v>
      </c>
    </row>
    <row r="62" spans="1:28" ht="15" customHeight="1" thickBot="1" x14ac:dyDescent="0.3">
      <c r="A62" s="12" t="s">
        <v>316</v>
      </c>
      <c r="B62" s="12" t="s">
        <v>317</v>
      </c>
      <c r="E62" s="4">
        <v>157</v>
      </c>
      <c r="F62" s="4"/>
      <c r="G62" s="4"/>
      <c r="H62" s="4">
        <v>17.8</v>
      </c>
      <c r="I62" s="4"/>
      <c r="J62" s="4"/>
      <c r="K62" s="4"/>
      <c r="L62" s="6">
        <f>AVERAGE(E62:J68)</f>
        <v>33.94166666666667</v>
      </c>
      <c r="M62" s="4">
        <v>0.73</v>
      </c>
      <c r="N62" s="4">
        <v>0.7</v>
      </c>
      <c r="O62" s="4"/>
      <c r="P62" s="4"/>
      <c r="Q62" s="4"/>
      <c r="R62" s="6">
        <f>AVERAGE(M62:O68)</f>
        <v>1.722</v>
      </c>
      <c r="S62" s="4">
        <v>0.02</v>
      </c>
      <c r="T62" s="4">
        <v>0.2</v>
      </c>
      <c r="U62" s="4">
        <v>0.25</v>
      </c>
      <c r="V62" s="4"/>
      <c r="W62" s="4"/>
      <c r="X62" s="5">
        <f t="shared" si="10"/>
        <v>9</v>
      </c>
      <c r="Y62" s="5">
        <f t="shared" si="10"/>
        <v>0.24999999999999994</v>
      </c>
      <c r="Z62" s="5"/>
      <c r="AA62" s="16">
        <v>1.62</v>
      </c>
      <c r="AB62" s="14">
        <v>42374</v>
      </c>
    </row>
    <row r="63" spans="1:28" ht="15" customHeight="1" thickBot="1" x14ac:dyDescent="0.3">
      <c r="A63" s="12" t="s">
        <v>316</v>
      </c>
      <c r="B63" s="12" t="s">
        <v>84</v>
      </c>
      <c r="C63" s="1" t="s">
        <v>85</v>
      </c>
      <c r="D63" s="1" t="s">
        <v>86</v>
      </c>
      <c r="E63" s="4">
        <v>21.4</v>
      </c>
      <c r="F63" s="4"/>
      <c r="G63" s="4"/>
      <c r="H63" s="4">
        <v>14.9</v>
      </c>
      <c r="I63" s="4"/>
      <c r="J63" s="4"/>
      <c r="K63" s="4"/>
      <c r="L63" s="6">
        <f t="shared" ref="L63:L71" si="11">L62</f>
        <v>33.94166666666667</v>
      </c>
      <c r="M63" s="4">
        <v>1.52</v>
      </c>
      <c r="N63" s="4">
        <v>1.42</v>
      </c>
      <c r="O63" s="4"/>
      <c r="P63" s="4"/>
      <c r="Q63" s="4"/>
      <c r="R63" s="6">
        <f t="shared" ref="R63:R71" si="12">R62</f>
        <v>1.722</v>
      </c>
      <c r="S63" s="4">
        <v>2.5099999999999998</v>
      </c>
      <c r="T63" s="4">
        <v>3.6</v>
      </c>
      <c r="U63" s="4">
        <v>4.3899999999999997</v>
      </c>
      <c r="V63" s="4"/>
      <c r="W63" s="4"/>
      <c r="X63" s="5">
        <f t="shared" si="10"/>
        <v>0.43426294820717148</v>
      </c>
      <c r="Y63" s="5">
        <f t="shared" si="10"/>
        <v>0.21944444444444433</v>
      </c>
      <c r="Z63" s="5"/>
      <c r="AA63" s="16">
        <v>0.67930000000000001</v>
      </c>
      <c r="AB63" s="14">
        <v>42374</v>
      </c>
    </row>
    <row r="64" spans="1:28" ht="15" customHeight="1" thickBot="1" x14ac:dyDescent="0.3">
      <c r="A64" s="12" t="s">
        <v>316</v>
      </c>
      <c r="B64" s="12" t="s">
        <v>99</v>
      </c>
      <c r="C64" s="1" t="s">
        <v>100</v>
      </c>
      <c r="D64" s="1" t="s">
        <v>101</v>
      </c>
      <c r="E64" s="4">
        <v>26.6</v>
      </c>
      <c r="F64" s="4"/>
      <c r="G64" s="4"/>
      <c r="H64" s="4">
        <v>23.3</v>
      </c>
      <c r="I64" s="4"/>
      <c r="J64" s="4"/>
      <c r="K64" s="4"/>
      <c r="L64" s="6">
        <f t="shared" si="11"/>
        <v>33.94166666666667</v>
      </c>
      <c r="M64" s="4">
        <v>3.16</v>
      </c>
      <c r="N64" s="4">
        <v>2.88</v>
      </c>
      <c r="O64" s="4">
        <v>2.5499999999999998</v>
      </c>
      <c r="P64" s="4"/>
      <c r="Q64" s="4"/>
      <c r="R64" s="6">
        <f t="shared" si="12"/>
        <v>1.722</v>
      </c>
      <c r="S64" s="4">
        <v>3.76</v>
      </c>
      <c r="T64" s="4">
        <v>4.3099999999999996</v>
      </c>
      <c r="U64" s="4">
        <v>4.92</v>
      </c>
      <c r="V64" s="4">
        <v>5.65</v>
      </c>
      <c r="W64" s="4"/>
      <c r="X64" s="5">
        <f t="shared" si="10"/>
        <v>0.1462765957446808</v>
      </c>
      <c r="Y64" s="5">
        <f t="shared" si="10"/>
        <v>0.14153132250580056</v>
      </c>
      <c r="Z64" s="5">
        <f t="shared" si="10"/>
        <v>0.14837398373983748</v>
      </c>
      <c r="AA64" s="16">
        <v>0.67930000000000001</v>
      </c>
      <c r="AB64" s="14">
        <v>42374</v>
      </c>
    </row>
    <row r="65" spans="1:28" ht="15" customHeight="1" thickBot="1" x14ac:dyDescent="0.3">
      <c r="A65" s="12" t="s">
        <v>316</v>
      </c>
      <c r="B65" s="12" t="s">
        <v>318</v>
      </c>
      <c r="E65" s="4"/>
      <c r="F65" s="4"/>
      <c r="G65" s="4"/>
      <c r="H65" s="4"/>
      <c r="I65" s="4"/>
      <c r="J65" s="4"/>
      <c r="K65" s="4"/>
      <c r="L65" s="6">
        <f t="shared" si="11"/>
        <v>33.94166666666667</v>
      </c>
      <c r="M65" s="4">
        <v>2.54</v>
      </c>
      <c r="N65" s="4">
        <v>2.42</v>
      </c>
      <c r="O65" s="4"/>
      <c r="P65" s="4"/>
      <c r="Q65" s="4"/>
      <c r="R65" s="6">
        <f t="shared" si="12"/>
        <v>1.722</v>
      </c>
      <c r="S65" s="4"/>
      <c r="T65" s="4"/>
      <c r="U65" s="4"/>
      <c r="V65" s="4"/>
      <c r="W65" s="4"/>
      <c r="X65" s="5"/>
      <c r="Y65" s="5"/>
      <c r="Z65" s="5"/>
      <c r="AA65" s="16">
        <v>0.33700000000000002</v>
      </c>
      <c r="AB65" s="14">
        <v>42374</v>
      </c>
    </row>
    <row r="66" spans="1:28" ht="15" customHeight="1" thickBot="1" x14ac:dyDescent="0.3">
      <c r="A66" s="12" t="s">
        <v>316</v>
      </c>
      <c r="B66" s="12" t="s">
        <v>185</v>
      </c>
      <c r="E66" s="4">
        <v>47.2</v>
      </c>
      <c r="F66" s="4"/>
      <c r="G66" s="4"/>
      <c r="H66" s="4">
        <v>22.5</v>
      </c>
      <c r="I66" s="4"/>
      <c r="J66" s="4"/>
      <c r="K66" s="4"/>
      <c r="L66" s="6">
        <f t="shared" si="11"/>
        <v>33.94166666666667</v>
      </c>
      <c r="M66" s="4">
        <v>0.87</v>
      </c>
      <c r="N66" s="4">
        <v>0.85</v>
      </c>
      <c r="O66" s="4"/>
      <c r="P66" s="4"/>
      <c r="Q66" s="4"/>
      <c r="R66" s="6">
        <f t="shared" si="12"/>
        <v>1.722</v>
      </c>
      <c r="S66" s="4">
        <v>0.14000000000000001</v>
      </c>
      <c r="T66" s="4">
        <v>0.28999999999999998</v>
      </c>
      <c r="U66" s="4">
        <v>0.46</v>
      </c>
      <c r="V66" s="4"/>
      <c r="W66" s="4"/>
      <c r="X66" s="5">
        <f t="shared" ref="X66:X84" si="13">(T66-S66)/S66</f>
        <v>1.0714285714285712</v>
      </c>
      <c r="Y66" s="5">
        <f t="shared" ref="Y66:Y84" si="14">(U66-T66)/T66</f>
        <v>0.58620689655172431</v>
      </c>
      <c r="Z66" s="5"/>
      <c r="AA66" s="16">
        <v>1.24</v>
      </c>
      <c r="AB66" s="14">
        <v>42374</v>
      </c>
    </row>
    <row r="67" spans="1:28" ht="15" customHeight="1" thickBot="1" x14ac:dyDescent="0.3">
      <c r="A67" s="12" t="s">
        <v>316</v>
      </c>
      <c r="B67" s="12" t="s">
        <v>273</v>
      </c>
      <c r="E67" s="4">
        <v>13.1</v>
      </c>
      <c r="F67" s="4"/>
      <c r="G67" s="4"/>
      <c r="H67" s="4">
        <v>13.6</v>
      </c>
      <c r="I67" s="4"/>
      <c r="J67" s="4"/>
      <c r="K67" s="4"/>
      <c r="L67" s="6">
        <f t="shared" si="11"/>
        <v>33.94166666666667</v>
      </c>
      <c r="M67" s="4">
        <v>0.86</v>
      </c>
      <c r="N67" s="4">
        <v>0.57999999999999996</v>
      </c>
      <c r="O67" s="4"/>
      <c r="P67" s="4"/>
      <c r="Q67" s="4"/>
      <c r="R67" s="6">
        <f t="shared" si="12"/>
        <v>1.722</v>
      </c>
      <c r="S67" s="4">
        <v>0.05</v>
      </c>
      <c r="T67" s="4">
        <v>0.05</v>
      </c>
      <c r="U67" s="4">
        <v>0.05</v>
      </c>
      <c r="V67" s="4"/>
      <c r="W67" s="4"/>
      <c r="X67" s="5">
        <f t="shared" si="13"/>
        <v>0</v>
      </c>
      <c r="Y67" s="5">
        <f t="shared" si="14"/>
        <v>0</v>
      </c>
      <c r="Z67" s="5"/>
      <c r="AA67" s="16">
        <v>1.84</v>
      </c>
      <c r="AB67" s="14">
        <v>42374</v>
      </c>
    </row>
    <row r="68" spans="1:28" ht="15" customHeight="1" thickBot="1" x14ac:dyDescent="0.3">
      <c r="A68" s="12" t="s">
        <v>316</v>
      </c>
      <c r="B68" s="12" t="s">
        <v>319</v>
      </c>
      <c r="E68" s="4">
        <v>26.2</v>
      </c>
      <c r="F68" s="4"/>
      <c r="G68" s="4"/>
      <c r="H68" s="4">
        <v>23.7</v>
      </c>
      <c r="I68" s="4"/>
      <c r="J68" s="4"/>
      <c r="K68" s="4"/>
      <c r="L68" s="6">
        <f t="shared" si="11"/>
        <v>33.94166666666667</v>
      </c>
      <c r="M68" s="4">
        <v>2.4900000000000002</v>
      </c>
      <c r="N68" s="4">
        <v>2.2599999999999998</v>
      </c>
      <c r="O68" s="4"/>
      <c r="P68" s="4"/>
      <c r="Q68" s="4"/>
      <c r="R68" s="6">
        <f t="shared" si="12"/>
        <v>1.722</v>
      </c>
      <c r="S68" s="4">
        <v>0.88</v>
      </c>
      <c r="T68" s="4">
        <v>0.98</v>
      </c>
      <c r="U68" s="4">
        <v>1.1399999999999999</v>
      </c>
      <c r="V68" s="4"/>
      <c r="W68" s="4"/>
      <c r="X68" s="5">
        <f t="shared" si="13"/>
        <v>0.1136363636363636</v>
      </c>
      <c r="Y68" s="5">
        <f t="shared" si="14"/>
        <v>0.16326530612244891</v>
      </c>
      <c r="Z68" s="5"/>
      <c r="AA68" s="16"/>
      <c r="AB68" s="14">
        <v>42374</v>
      </c>
    </row>
    <row r="69" spans="1:28" ht="15" customHeight="1" thickBot="1" x14ac:dyDescent="0.3">
      <c r="A69" s="12" t="s">
        <v>320</v>
      </c>
      <c r="B69" s="12" t="s">
        <v>270</v>
      </c>
      <c r="E69" s="4">
        <v>15</v>
      </c>
      <c r="F69" s="4"/>
      <c r="G69" s="4"/>
      <c r="H69" s="4">
        <v>12.3</v>
      </c>
      <c r="I69" s="4"/>
      <c r="J69" s="4"/>
      <c r="K69" s="4"/>
      <c r="L69" s="6">
        <f t="shared" si="11"/>
        <v>33.94166666666667</v>
      </c>
      <c r="M69" s="4">
        <v>1.25</v>
      </c>
      <c r="N69" s="4">
        <v>1.1599999999999999</v>
      </c>
      <c r="O69" s="4"/>
      <c r="P69" s="4"/>
      <c r="Q69" s="4"/>
      <c r="R69" s="6">
        <f t="shared" si="12"/>
        <v>1.722</v>
      </c>
      <c r="S69" s="4">
        <v>0.99</v>
      </c>
      <c r="T69" s="4">
        <v>1.21</v>
      </c>
      <c r="U69" s="4">
        <v>1.4</v>
      </c>
      <c r="V69" s="4"/>
      <c r="W69" s="4"/>
      <c r="X69" s="5">
        <f t="shared" si="13"/>
        <v>0.22222222222222221</v>
      </c>
      <c r="Y69" s="5">
        <f t="shared" si="14"/>
        <v>0.1570247933884297</v>
      </c>
      <c r="Z69" s="7"/>
      <c r="AA69" s="16"/>
    </row>
    <row r="70" spans="1:28" ht="15" customHeight="1" thickBot="1" x14ac:dyDescent="0.3">
      <c r="A70" s="12" t="s">
        <v>320</v>
      </c>
      <c r="B70" s="12" t="s">
        <v>271</v>
      </c>
      <c r="C70" s="1" t="s">
        <v>25</v>
      </c>
      <c r="D70" s="1" t="s">
        <v>26</v>
      </c>
      <c r="E70" s="4"/>
      <c r="F70" s="4"/>
      <c r="G70" s="4"/>
      <c r="H70" s="4"/>
      <c r="I70" s="4"/>
      <c r="J70" s="4"/>
      <c r="K70" s="4"/>
      <c r="L70" s="6">
        <f t="shared" si="11"/>
        <v>33.94166666666667</v>
      </c>
      <c r="M70" s="4">
        <v>0.26</v>
      </c>
      <c r="N70" s="4">
        <v>0.25</v>
      </c>
      <c r="O70" s="4"/>
      <c r="P70" s="4"/>
      <c r="Q70" s="4"/>
      <c r="R70" s="6">
        <f t="shared" si="12"/>
        <v>1.722</v>
      </c>
      <c r="S70" s="4">
        <v>-1.47</v>
      </c>
      <c r="T70" s="4">
        <v>-0.83</v>
      </c>
      <c r="U70" s="4">
        <v>0.14000000000000001</v>
      </c>
      <c r="V70" s="4"/>
      <c r="W70" s="4"/>
      <c r="X70" s="5">
        <f t="shared" si="13"/>
        <v>-0.43537414965986398</v>
      </c>
      <c r="Y70" s="5">
        <f t="shared" si="14"/>
        <v>-1.1686746987951808</v>
      </c>
      <c r="Z70" s="7"/>
      <c r="AA70" s="16"/>
    </row>
    <row r="71" spans="1:28" ht="15" customHeight="1" thickBot="1" x14ac:dyDescent="0.3">
      <c r="A71" s="12" t="s">
        <v>320</v>
      </c>
      <c r="B71" s="12" t="s">
        <v>296</v>
      </c>
      <c r="E71" s="4">
        <v>22.9</v>
      </c>
      <c r="F71" s="4"/>
      <c r="G71" s="4"/>
      <c r="H71" s="4">
        <v>22.5</v>
      </c>
      <c r="I71" s="4"/>
      <c r="J71" s="4"/>
      <c r="K71" s="4"/>
      <c r="L71" s="6">
        <f t="shared" si="11"/>
        <v>33.94166666666667</v>
      </c>
      <c r="M71" s="4">
        <v>0.79</v>
      </c>
      <c r="N71" s="4">
        <v>0.56999999999999995</v>
      </c>
      <c r="O71" s="4"/>
      <c r="P71" s="4"/>
      <c r="Q71" s="4"/>
      <c r="R71" s="6">
        <f t="shared" si="12"/>
        <v>1.722</v>
      </c>
      <c r="S71" s="4">
        <v>0.36</v>
      </c>
      <c r="T71" s="4">
        <v>0.84</v>
      </c>
      <c r="U71" s="4">
        <v>1.36</v>
      </c>
      <c r="V71" s="4"/>
      <c r="W71" s="4"/>
      <c r="X71" s="5">
        <f t="shared" si="13"/>
        <v>1.3333333333333333</v>
      </c>
      <c r="Y71" s="5">
        <f t="shared" si="14"/>
        <v>0.61904761904761918</v>
      </c>
      <c r="Z71" s="7"/>
      <c r="AA71" s="16">
        <v>1.1499999999999999</v>
      </c>
      <c r="AB71" s="14">
        <v>42388</v>
      </c>
    </row>
    <row r="72" spans="1:28" ht="15" customHeight="1" thickBot="1" x14ac:dyDescent="0.3">
      <c r="A72" s="12" t="s">
        <v>320</v>
      </c>
      <c r="B72" s="12" t="s">
        <v>63</v>
      </c>
      <c r="C72" s="1" t="s">
        <v>66</v>
      </c>
      <c r="D72" s="1" t="s">
        <v>67</v>
      </c>
      <c r="E72" s="4">
        <v>7.73</v>
      </c>
      <c r="F72" s="4"/>
      <c r="G72" s="4"/>
      <c r="H72" s="4">
        <v>7.97</v>
      </c>
      <c r="I72" s="4"/>
      <c r="J72" s="4"/>
      <c r="K72" s="4"/>
      <c r="L72" s="6">
        <f>AVERAGE(E72:J76)</f>
        <v>11.089</v>
      </c>
      <c r="M72" s="4">
        <v>0.4</v>
      </c>
      <c r="N72" s="4">
        <v>0.4</v>
      </c>
      <c r="O72" s="4"/>
      <c r="P72" s="4"/>
      <c r="Q72" s="4"/>
      <c r="R72" s="6">
        <f>AVERAGE(M72:O76)</f>
        <v>4.8489999999999993</v>
      </c>
      <c r="S72" s="4">
        <v>2.08</v>
      </c>
      <c r="T72" s="4">
        <v>2.0099999999999998</v>
      </c>
      <c r="U72" s="4">
        <v>1.81</v>
      </c>
      <c r="V72" s="4"/>
      <c r="W72" s="4"/>
      <c r="X72" s="5">
        <f t="shared" si="13"/>
        <v>-3.3653846153846291E-2</v>
      </c>
      <c r="Y72" s="5">
        <f t="shared" si="14"/>
        <v>-9.9502487562188935E-2</v>
      </c>
      <c r="Z72" s="7"/>
      <c r="AA72" s="16"/>
    </row>
    <row r="73" spans="1:28" ht="15" customHeight="1" thickBot="1" x14ac:dyDescent="0.3">
      <c r="A73" s="12" t="s">
        <v>320</v>
      </c>
      <c r="B73" s="12" t="s">
        <v>362</v>
      </c>
      <c r="C73" s="1" t="s">
        <v>82</v>
      </c>
      <c r="D73" s="1" t="s">
        <v>83</v>
      </c>
      <c r="E73" s="4">
        <v>16.3</v>
      </c>
      <c r="F73" s="4"/>
      <c r="G73" s="4"/>
      <c r="H73" s="4">
        <v>13.5</v>
      </c>
      <c r="I73" s="4"/>
      <c r="J73" s="4"/>
      <c r="K73" s="4"/>
      <c r="L73" s="6">
        <f>L72</f>
        <v>11.089</v>
      </c>
      <c r="M73" s="4">
        <v>0.55000000000000004</v>
      </c>
      <c r="N73" s="4">
        <v>0.53</v>
      </c>
      <c r="O73" s="4"/>
      <c r="P73" s="4"/>
      <c r="Q73" s="4"/>
      <c r="R73" s="6">
        <f>R72</f>
        <v>4.8489999999999993</v>
      </c>
      <c r="S73" s="4">
        <v>1</v>
      </c>
      <c r="T73" s="4">
        <v>1.2</v>
      </c>
      <c r="U73" s="4">
        <v>1.25</v>
      </c>
      <c r="V73" s="4"/>
      <c r="W73" s="4"/>
      <c r="X73" s="5">
        <f t="shared" si="13"/>
        <v>0.19999999999999996</v>
      </c>
      <c r="Y73" s="5">
        <f t="shared" si="14"/>
        <v>4.1666666666666706E-2</v>
      </c>
      <c r="Z73" s="7"/>
      <c r="AA73" s="16"/>
    </row>
    <row r="74" spans="1:28" ht="15" customHeight="1" thickBot="1" x14ac:dyDescent="0.3">
      <c r="A74" s="12" t="s">
        <v>321</v>
      </c>
      <c r="B74" s="12" t="s">
        <v>265</v>
      </c>
      <c r="E74" s="4">
        <v>8.9</v>
      </c>
      <c r="F74" s="4"/>
      <c r="G74" s="4"/>
      <c r="H74" s="4">
        <v>7.89</v>
      </c>
      <c r="I74" s="4"/>
      <c r="J74" s="4"/>
      <c r="K74" s="4"/>
      <c r="L74" s="6">
        <f>L73</f>
        <v>11.089</v>
      </c>
      <c r="M74" s="4">
        <v>1.9</v>
      </c>
      <c r="N74" s="4">
        <v>1.51</v>
      </c>
      <c r="O74" s="4"/>
      <c r="P74" s="4"/>
      <c r="Q74" s="4"/>
      <c r="R74" s="6">
        <f>R73</f>
        <v>4.8489999999999993</v>
      </c>
      <c r="S74" s="4">
        <v>0.39</v>
      </c>
      <c r="T74" s="4">
        <v>0.44</v>
      </c>
      <c r="U74" s="4">
        <v>0.46</v>
      </c>
      <c r="V74" s="4"/>
      <c r="W74" s="4"/>
      <c r="X74" s="5">
        <f t="shared" si="13"/>
        <v>0.12820512820512817</v>
      </c>
      <c r="Y74" s="5">
        <f t="shared" si="14"/>
        <v>4.5454545454545497E-2</v>
      </c>
      <c r="Z74" s="7"/>
      <c r="AA74" s="16"/>
      <c r="AB74" s="14">
        <v>42364</v>
      </c>
    </row>
    <row r="75" spans="1:28" ht="15" customHeight="1" thickBot="1" x14ac:dyDescent="0.3">
      <c r="A75" s="12" t="s">
        <v>321</v>
      </c>
      <c r="B75" s="12" t="s">
        <v>322</v>
      </c>
      <c r="E75" s="4">
        <v>11</v>
      </c>
      <c r="F75" s="4"/>
      <c r="G75" s="4"/>
      <c r="H75" s="4">
        <v>13.2</v>
      </c>
      <c r="I75" s="4"/>
      <c r="J75" s="4"/>
      <c r="K75" s="4"/>
      <c r="L75" s="6">
        <f>AVERAGE(E75:J84)</f>
        <v>15.943000000000003</v>
      </c>
      <c r="M75" s="4">
        <v>9.5299999999999994</v>
      </c>
      <c r="N75" s="4">
        <v>9.3699999999999992</v>
      </c>
      <c r="O75" s="4"/>
      <c r="P75" s="4"/>
      <c r="Q75" s="4"/>
      <c r="R75" s="6">
        <f>AVERAGE(M75:O84)</f>
        <v>6.9139999999999997</v>
      </c>
      <c r="S75" s="4">
        <v>7.51</v>
      </c>
      <c r="T75" s="4">
        <v>6.24</v>
      </c>
      <c r="U75" s="4">
        <v>6.06</v>
      </c>
      <c r="V75" s="4"/>
      <c r="W75" s="4"/>
      <c r="X75" s="5">
        <f t="shared" si="13"/>
        <v>-0.16910785619174429</v>
      </c>
      <c r="Y75" s="5">
        <f t="shared" si="14"/>
        <v>-2.8846153846153941E-2</v>
      </c>
      <c r="Z75" s="7"/>
      <c r="AA75" s="16"/>
      <c r="AB75" s="14">
        <v>42364</v>
      </c>
    </row>
    <row r="76" spans="1:28" ht="15" customHeight="1" thickBot="1" x14ac:dyDescent="0.3">
      <c r="A76" s="12" t="s">
        <v>321</v>
      </c>
      <c r="B76" s="12" t="s">
        <v>323</v>
      </c>
      <c r="E76" s="4">
        <v>11.4</v>
      </c>
      <c r="F76" s="4"/>
      <c r="G76" s="4"/>
      <c r="H76" s="4">
        <v>13</v>
      </c>
      <c r="I76" s="4"/>
      <c r="J76" s="4"/>
      <c r="K76" s="4"/>
      <c r="L76" s="6">
        <f>L75</f>
        <v>15.943000000000003</v>
      </c>
      <c r="M76" s="4">
        <v>12.4</v>
      </c>
      <c r="N76" s="4">
        <v>11.9</v>
      </c>
      <c r="O76" s="4"/>
      <c r="P76" s="4"/>
      <c r="Q76" s="4"/>
      <c r="R76" s="6">
        <f>R75</f>
        <v>6.9139999999999997</v>
      </c>
      <c r="S76" s="4">
        <v>9.9</v>
      </c>
      <c r="T76" s="4">
        <v>8.67</v>
      </c>
      <c r="U76" s="4">
        <v>8.58</v>
      </c>
      <c r="V76" s="4"/>
      <c r="W76" s="4"/>
      <c r="X76" s="5">
        <f t="shared" si="13"/>
        <v>-0.12424242424242428</v>
      </c>
      <c r="Y76" s="5">
        <f t="shared" si="14"/>
        <v>-1.0380622837370226E-2</v>
      </c>
      <c r="Z76" s="7"/>
      <c r="AA76" s="16"/>
      <c r="AB76" s="14">
        <v>42364</v>
      </c>
    </row>
    <row r="77" spans="1:28" ht="15" customHeight="1" thickBot="1" x14ac:dyDescent="0.3">
      <c r="A77" s="12" t="s">
        <v>321</v>
      </c>
      <c r="B77" s="12" t="s">
        <v>324</v>
      </c>
      <c r="E77" s="4">
        <v>30.2</v>
      </c>
      <c r="F77" s="4"/>
      <c r="G77" s="4"/>
      <c r="H77" s="4">
        <v>26.6</v>
      </c>
      <c r="I77" s="4"/>
      <c r="J77" s="4"/>
      <c r="K77" s="4"/>
      <c r="L77" s="6">
        <f>L76</f>
        <v>15.943000000000003</v>
      </c>
      <c r="M77" s="4">
        <v>2.82</v>
      </c>
      <c r="N77" s="4">
        <v>2.66</v>
      </c>
      <c r="O77" s="4"/>
      <c r="P77" s="4"/>
      <c r="Q77" s="4"/>
      <c r="R77" s="6">
        <f>R76</f>
        <v>6.9139999999999997</v>
      </c>
      <c r="S77" s="4">
        <v>2.04</v>
      </c>
      <c r="T77" s="4">
        <v>2.3199999999999998</v>
      </c>
      <c r="U77" s="4">
        <v>2.9</v>
      </c>
      <c r="V77" s="4"/>
      <c r="W77" s="4"/>
      <c r="X77" s="5">
        <f t="shared" si="13"/>
        <v>0.13725490196078421</v>
      </c>
      <c r="Y77" s="5">
        <f t="shared" si="14"/>
        <v>0.25000000000000006</v>
      </c>
      <c r="Z77" s="7"/>
      <c r="AA77" s="16"/>
      <c r="AB77" s="14">
        <v>42364</v>
      </c>
    </row>
    <row r="78" spans="1:28" ht="15" customHeight="1" thickBot="1" x14ac:dyDescent="0.3">
      <c r="A78" s="12" t="s">
        <v>321</v>
      </c>
      <c r="B78" s="12" t="s">
        <v>365</v>
      </c>
      <c r="E78" s="4"/>
      <c r="F78" s="4"/>
      <c r="G78" s="4"/>
      <c r="H78" s="4">
        <v>11.3</v>
      </c>
      <c r="I78" s="4">
        <v>9.5399999999999991</v>
      </c>
      <c r="J78" s="4"/>
      <c r="K78" s="4"/>
      <c r="L78" s="6">
        <f>L77</f>
        <v>15.943000000000003</v>
      </c>
      <c r="M78" s="4"/>
      <c r="N78" s="4">
        <v>0.53</v>
      </c>
      <c r="O78" s="4">
        <v>0.49</v>
      </c>
      <c r="P78" s="4"/>
      <c r="Q78" s="4"/>
      <c r="R78" s="6">
        <f>R77</f>
        <v>6.9139999999999997</v>
      </c>
      <c r="S78" s="4">
        <v>1.84</v>
      </c>
      <c r="T78" s="4">
        <v>2.48</v>
      </c>
      <c r="U78" s="4">
        <v>2.94</v>
      </c>
      <c r="V78" s="4"/>
      <c r="W78" s="4"/>
      <c r="X78" s="5">
        <f t="shared" si="13"/>
        <v>0.34782608695652167</v>
      </c>
      <c r="Y78" s="5">
        <f t="shared" si="14"/>
        <v>0.18548387096774191</v>
      </c>
      <c r="Z78" s="7"/>
      <c r="AA78" s="16"/>
      <c r="AB78" s="14">
        <v>42400</v>
      </c>
    </row>
    <row r="79" spans="1:28" ht="15" customHeight="1" thickBot="1" x14ac:dyDescent="0.3">
      <c r="A79" s="12" t="s">
        <v>321</v>
      </c>
      <c r="B79" s="12" t="s">
        <v>326</v>
      </c>
      <c r="E79" s="4">
        <v>16.899999999999999</v>
      </c>
      <c r="F79" s="4"/>
      <c r="G79" s="4"/>
      <c r="H79" s="4">
        <v>22.4</v>
      </c>
      <c r="I79" s="4"/>
      <c r="J79" s="4"/>
      <c r="K79" s="4"/>
      <c r="L79" s="6">
        <f>L77</f>
        <v>15.943000000000003</v>
      </c>
      <c r="M79" s="4">
        <v>10.6</v>
      </c>
      <c r="N79" s="4">
        <v>10.5</v>
      </c>
      <c r="O79" s="4"/>
      <c r="P79" s="4"/>
      <c r="Q79" s="4"/>
      <c r="R79" s="6">
        <f>R77</f>
        <v>6.9139999999999997</v>
      </c>
      <c r="S79" s="4">
        <v>2.41</v>
      </c>
      <c r="T79" s="4">
        <v>1.82</v>
      </c>
      <c r="U79" s="4">
        <v>1.87</v>
      </c>
      <c r="V79" s="4"/>
      <c r="W79" s="4"/>
      <c r="X79" s="5">
        <f t="shared" si="13"/>
        <v>-0.24481327800829877</v>
      </c>
      <c r="Y79" s="5">
        <f t="shared" si="14"/>
        <v>2.7472527472527496E-2</v>
      </c>
      <c r="AA79" s="16"/>
      <c r="AB79" s="14">
        <v>42364</v>
      </c>
    </row>
    <row r="80" spans="1:28" ht="15" customHeight="1" thickBot="1" x14ac:dyDescent="0.3">
      <c r="A80" s="12" t="s">
        <v>321</v>
      </c>
      <c r="B80" s="12" t="s">
        <v>327</v>
      </c>
      <c r="E80" s="4">
        <v>15.8</v>
      </c>
      <c r="F80" s="4"/>
      <c r="G80" s="4"/>
      <c r="H80" s="4">
        <v>16.3</v>
      </c>
      <c r="I80" s="4"/>
      <c r="J80" s="4"/>
      <c r="K80" s="4"/>
      <c r="L80" s="6">
        <f>L79</f>
        <v>15.943000000000003</v>
      </c>
      <c r="M80" s="4">
        <v>10.5</v>
      </c>
      <c r="N80" s="4">
        <v>10.1</v>
      </c>
      <c r="O80" s="4"/>
      <c r="P80" s="4"/>
      <c r="Q80" s="4"/>
      <c r="R80" s="6">
        <f>R79</f>
        <v>6.9139999999999997</v>
      </c>
      <c r="S80" s="4">
        <v>1.18</v>
      </c>
      <c r="T80" s="4">
        <v>1.1399999999999999</v>
      </c>
      <c r="U80" s="4">
        <v>1.3</v>
      </c>
      <c r="V80" s="4"/>
      <c r="W80" s="4"/>
      <c r="X80" s="5">
        <f t="shared" si="13"/>
        <v>-3.3898305084745797E-2</v>
      </c>
      <c r="Y80" s="5">
        <f t="shared" si="14"/>
        <v>0.14035087719298259</v>
      </c>
      <c r="Z80" s="8"/>
      <c r="AA80" s="16"/>
      <c r="AB80" s="14">
        <v>42364</v>
      </c>
    </row>
    <row r="81" spans="1:28" ht="15" customHeight="1" thickBot="1" x14ac:dyDescent="0.3">
      <c r="A81" s="12" t="s">
        <v>321</v>
      </c>
      <c r="B81" s="12" t="s">
        <v>132</v>
      </c>
      <c r="C81" s="1" t="s">
        <v>133</v>
      </c>
      <c r="D81" s="1" t="s">
        <v>134</v>
      </c>
      <c r="E81" s="4">
        <v>20.2</v>
      </c>
      <c r="F81" s="4"/>
      <c r="G81" s="4"/>
      <c r="H81" s="4">
        <v>16.8</v>
      </c>
      <c r="I81" s="4"/>
      <c r="J81" s="4"/>
      <c r="K81" s="4"/>
      <c r="L81" s="6">
        <f>L80</f>
        <v>15.943000000000003</v>
      </c>
      <c r="M81" s="4">
        <v>0.77</v>
      </c>
      <c r="N81" s="4">
        <v>0.74</v>
      </c>
      <c r="O81" s="4"/>
      <c r="P81" s="4"/>
      <c r="Q81" s="4"/>
      <c r="R81" s="6">
        <f>R80</f>
        <v>6.9139999999999997</v>
      </c>
      <c r="S81" s="4">
        <v>2.06</v>
      </c>
      <c r="T81" s="4">
        <v>2.48</v>
      </c>
      <c r="U81" s="4">
        <v>2.84</v>
      </c>
      <c r="V81" s="4"/>
      <c r="W81" s="4"/>
      <c r="X81" s="5">
        <f t="shared" si="13"/>
        <v>0.20388349514563103</v>
      </c>
      <c r="Y81" s="5">
        <f t="shared" si="14"/>
        <v>0.1451612903225806</v>
      </c>
      <c r="Z81" s="7"/>
      <c r="AA81" s="16"/>
      <c r="AB81" s="14">
        <v>42400</v>
      </c>
    </row>
    <row r="82" spans="1:28" ht="15" customHeight="1" thickBot="1" x14ac:dyDescent="0.3">
      <c r="A82" s="12" t="s">
        <v>321</v>
      </c>
      <c r="B82" s="12" t="s">
        <v>266</v>
      </c>
      <c r="E82" s="4">
        <v>10.3</v>
      </c>
      <c r="F82" s="4"/>
      <c r="G82" s="4"/>
      <c r="H82" s="4">
        <v>14.2</v>
      </c>
      <c r="I82" s="4"/>
      <c r="J82" s="4"/>
      <c r="K82" s="4"/>
      <c r="L82" s="6">
        <f>L81</f>
        <v>15.943000000000003</v>
      </c>
      <c r="M82" s="4">
        <v>7.19</v>
      </c>
      <c r="N82" s="4">
        <v>6.62</v>
      </c>
      <c r="O82" s="4"/>
      <c r="P82" s="4"/>
      <c r="Q82" s="4"/>
      <c r="R82" s="6">
        <f>R81</f>
        <v>6.9139999999999997</v>
      </c>
      <c r="S82" s="4">
        <v>1.98</v>
      </c>
      <c r="T82" s="4">
        <v>1.44</v>
      </c>
      <c r="U82" s="4">
        <v>4.92</v>
      </c>
      <c r="V82" s="4"/>
      <c r="W82" s="4"/>
      <c r="X82" s="5">
        <f t="shared" si="13"/>
        <v>-0.27272727272727276</v>
      </c>
      <c r="Y82" s="5">
        <f t="shared" si="14"/>
        <v>2.416666666666667</v>
      </c>
      <c r="Z82" s="7"/>
      <c r="AA82" s="16"/>
      <c r="AB82" s="14">
        <v>42364</v>
      </c>
    </row>
    <row r="83" spans="1:28" ht="15" customHeight="1" thickBot="1" x14ac:dyDescent="0.3">
      <c r="A83" s="12" t="s">
        <v>321</v>
      </c>
      <c r="B83" s="12" t="s">
        <v>325</v>
      </c>
      <c r="E83" s="4">
        <v>9.92</v>
      </c>
      <c r="F83" s="4"/>
      <c r="G83" s="4"/>
      <c r="H83" s="4">
        <v>11.7</v>
      </c>
      <c r="I83" s="4"/>
      <c r="J83" s="4"/>
      <c r="K83" s="4"/>
      <c r="L83" s="6">
        <f>L82</f>
        <v>15.943000000000003</v>
      </c>
      <c r="M83" s="4">
        <v>14</v>
      </c>
      <c r="N83" s="4">
        <v>13.3</v>
      </c>
      <c r="O83" s="4"/>
      <c r="P83" s="4"/>
      <c r="Q83" s="4"/>
      <c r="R83" s="6">
        <f>R82</f>
        <v>6.9139999999999997</v>
      </c>
      <c r="S83" s="4">
        <v>23.8</v>
      </c>
      <c r="T83" s="4">
        <v>20.2</v>
      </c>
      <c r="U83" s="4">
        <v>22.3</v>
      </c>
      <c r="V83" s="4"/>
      <c r="W83" s="4"/>
      <c r="X83" s="5">
        <f t="shared" si="13"/>
        <v>-0.15126050420168072</v>
      </c>
      <c r="Y83" s="5">
        <f t="shared" si="14"/>
        <v>0.10396039603960404</v>
      </c>
      <c r="Z83" s="7"/>
      <c r="AA83" s="16"/>
      <c r="AB83" s="14">
        <v>42364</v>
      </c>
    </row>
    <row r="84" spans="1:28" ht="15" customHeight="1" thickBot="1" x14ac:dyDescent="0.3">
      <c r="A84" s="12" t="s">
        <v>328</v>
      </c>
      <c r="B84" s="12" t="s">
        <v>15</v>
      </c>
      <c r="C84" s="1" t="s">
        <v>16</v>
      </c>
      <c r="D84" s="1" t="s">
        <v>17</v>
      </c>
      <c r="E84" s="4">
        <v>19.8</v>
      </c>
      <c r="F84" s="4"/>
      <c r="G84" s="4"/>
      <c r="H84" s="4">
        <v>18.3</v>
      </c>
      <c r="I84" s="4"/>
      <c r="J84" s="4"/>
      <c r="K84" s="4"/>
      <c r="L84" s="6">
        <f>AVERAGE(E84:J96)</f>
        <v>17.530454545454543</v>
      </c>
      <c r="M84" s="4">
        <v>2.1800000000000002</v>
      </c>
      <c r="N84" s="4">
        <v>2.08</v>
      </c>
      <c r="O84" s="4"/>
      <c r="P84" s="4"/>
      <c r="Q84" s="4"/>
      <c r="R84" s="6">
        <f>AVERAGE(M84:O96)</f>
        <v>0.91384615384615375</v>
      </c>
      <c r="S84" s="4">
        <v>5.26</v>
      </c>
      <c r="T84" s="4">
        <v>5.68</v>
      </c>
      <c r="U84" s="4">
        <v>6.07</v>
      </c>
      <c r="V84" s="4"/>
      <c r="W84" s="4"/>
      <c r="X84" s="5">
        <f t="shared" si="13"/>
        <v>7.9847908745247137E-2</v>
      </c>
      <c r="Y84" s="5">
        <f t="shared" si="14"/>
        <v>6.8661971830986018E-2</v>
      </c>
      <c r="Z84" s="5"/>
      <c r="AA84" s="16"/>
      <c r="AB84" s="14">
        <v>42364</v>
      </c>
    </row>
    <row r="85" spans="1:28" ht="15" customHeight="1" thickBot="1" x14ac:dyDescent="0.3">
      <c r="A85" s="12" t="s">
        <v>328</v>
      </c>
      <c r="B85" s="12" t="s">
        <v>18</v>
      </c>
      <c r="C85" s="1" t="s">
        <v>19</v>
      </c>
      <c r="D85" s="1" t="s">
        <v>20</v>
      </c>
      <c r="E85" s="4"/>
      <c r="F85" s="4"/>
      <c r="G85" s="4"/>
      <c r="H85" s="4">
        <v>33.4</v>
      </c>
      <c r="I85" s="4">
        <v>15.8</v>
      </c>
      <c r="J85" s="4"/>
      <c r="K85" s="4"/>
      <c r="L85" s="6">
        <f t="shared" ref="L85:L96" si="15">L84</f>
        <v>17.530454545454543</v>
      </c>
      <c r="M85" s="4"/>
      <c r="N85" s="4">
        <v>0.68</v>
      </c>
      <c r="O85" s="4">
        <v>0.63</v>
      </c>
      <c r="P85" s="4"/>
      <c r="Q85" s="4"/>
      <c r="R85" s="6">
        <f t="shared" ref="R85:R96" si="16">R84</f>
        <v>0.91384615384615375</v>
      </c>
      <c r="S85" s="4"/>
      <c r="T85" s="4">
        <v>0.62</v>
      </c>
      <c r="U85" s="4">
        <v>1.31</v>
      </c>
      <c r="V85" s="4">
        <v>1.59</v>
      </c>
      <c r="W85" s="4"/>
      <c r="X85" s="5"/>
      <c r="Y85" s="5">
        <f t="shared" ref="Y85:Z87" si="17">(U85-T85)/T85</f>
        <v>1.1129032258064517</v>
      </c>
      <c r="Z85" s="5">
        <f t="shared" si="17"/>
        <v>0.2137404580152672</v>
      </c>
      <c r="AA85" s="16">
        <v>1.22</v>
      </c>
      <c r="AB85" s="14">
        <v>42364</v>
      </c>
    </row>
    <row r="86" spans="1:28" ht="15" customHeight="1" thickBot="1" x14ac:dyDescent="0.3">
      <c r="A86" s="12" t="s">
        <v>328</v>
      </c>
      <c r="B86" s="12" t="s">
        <v>329</v>
      </c>
      <c r="E86" s="4">
        <v>17.399999999999999</v>
      </c>
      <c r="F86" s="4"/>
      <c r="G86" s="4"/>
      <c r="H86" s="4">
        <v>14.9</v>
      </c>
      <c r="I86" s="4">
        <v>11.6</v>
      </c>
      <c r="J86" s="4"/>
      <c r="K86" s="4"/>
      <c r="L86" s="6">
        <f t="shared" si="15"/>
        <v>17.530454545454543</v>
      </c>
      <c r="M86" s="4">
        <v>0.59</v>
      </c>
      <c r="N86" s="4">
        <v>0.64</v>
      </c>
      <c r="O86" s="4">
        <v>0.59</v>
      </c>
      <c r="P86" s="4"/>
      <c r="Q86" s="4"/>
      <c r="R86" s="6">
        <f t="shared" si="16"/>
        <v>0.91384615384615375</v>
      </c>
      <c r="S86" s="4">
        <v>2.09</v>
      </c>
      <c r="T86" s="4">
        <v>2.63</v>
      </c>
      <c r="U86" s="4">
        <v>3.38</v>
      </c>
      <c r="V86" s="4">
        <v>3.75</v>
      </c>
      <c r="W86" s="4"/>
      <c r="X86" s="5">
        <f t="shared" ref="X86:X92" si="18">(T86-S86)/S86</f>
        <v>0.25837320574162681</v>
      </c>
      <c r="Y86" s="5">
        <f t="shared" si="17"/>
        <v>0.28517110266159695</v>
      </c>
      <c r="Z86" s="5">
        <f t="shared" si="17"/>
        <v>0.10946745562130181</v>
      </c>
      <c r="AA86" s="16"/>
      <c r="AB86" s="14">
        <v>42490</v>
      </c>
    </row>
    <row r="87" spans="1:28" ht="15" customHeight="1" thickBot="1" x14ac:dyDescent="0.3">
      <c r="A87" s="12" t="s">
        <v>328</v>
      </c>
      <c r="B87" s="12" t="s">
        <v>24</v>
      </c>
      <c r="E87" s="4"/>
      <c r="F87" s="4"/>
      <c r="G87" s="4"/>
      <c r="H87" s="4">
        <v>42.9</v>
      </c>
      <c r="I87" s="4"/>
      <c r="J87" s="4"/>
      <c r="K87" s="4"/>
      <c r="L87" s="6">
        <f t="shared" si="15"/>
        <v>17.530454545454543</v>
      </c>
      <c r="M87" s="4">
        <v>0.12</v>
      </c>
      <c r="N87" s="4">
        <v>0.12</v>
      </c>
      <c r="O87" s="4"/>
      <c r="P87" s="4"/>
      <c r="Q87" s="4"/>
      <c r="R87" s="6">
        <f t="shared" si="16"/>
        <v>0.91384615384615375</v>
      </c>
      <c r="S87" s="4">
        <v>-2.31</v>
      </c>
      <c r="T87" s="4">
        <v>0.64</v>
      </c>
      <c r="U87" s="4">
        <v>1.39</v>
      </c>
      <c r="V87" s="4">
        <v>1.65</v>
      </c>
      <c r="W87" s="4"/>
      <c r="X87" s="5">
        <f t="shared" si="18"/>
        <v>-1.277056277056277</v>
      </c>
      <c r="Y87" s="5">
        <f t="shared" si="17"/>
        <v>1.1718749999999998</v>
      </c>
      <c r="Z87" s="5">
        <f t="shared" si="17"/>
        <v>0.18705035971223025</v>
      </c>
      <c r="AA87" s="16"/>
      <c r="AB87" s="14">
        <v>42400</v>
      </c>
    </row>
    <row r="88" spans="1:28" ht="15" customHeight="1" thickBot="1" x14ac:dyDescent="0.3">
      <c r="A88" s="12" t="s">
        <v>328</v>
      </c>
      <c r="B88" s="12" t="s">
        <v>27</v>
      </c>
      <c r="C88" s="1" t="s">
        <v>28</v>
      </c>
      <c r="D88" s="1" t="s">
        <v>29</v>
      </c>
      <c r="E88" s="4">
        <v>17.600000000000001</v>
      </c>
      <c r="F88" s="4"/>
      <c r="G88" s="4"/>
      <c r="H88" s="4">
        <v>15.4</v>
      </c>
      <c r="I88" s="4">
        <v>12.6</v>
      </c>
      <c r="J88" s="4"/>
      <c r="K88" s="4"/>
      <c r="L88" s="6">
        <f t="shared" si="15"/>
        <v>17.530454545454543</v>
      </c>
      <c r="M88" s="4">
        <v>0.62</v>
      </c>
      <c r="N88" s="4">
        <v>0.68</v>
      </c>
      <c r="O88" s="4">
        <v>0.65</v>
      </c>
      <c r="P88" s="4"/>
      <c r="Q88" s="4"/>
      <c r="R88" s="6">
        <f t="shared" si="16"/>
        <v>0.91384615384615375</v>
      </c>
      <c r="S88" s="4">
        <v>3.85</v>
      </c>
      <c r="T88" s="4">
        <v>4.53</v>
      </c>
      <c r="U88" s="4">
        <v>5.51</v>
      </c>
      <c r="V88" s="4"/>
      <c r="W88" s="4"/>
      <c r="X88" s="5">
        <f t="shared" si="18"/>
        <v>0.17662337662337665</v>
      </c>
      <c r="Y88" s="5">
        <f>(U88-T88)/T88</f>
        <v>0.21633554083885198</v>
      </c>
      <c r="Z88" s="5"/>
      <c r="AA88" s="16"/>
      <c r="AB88" s="14">
        <v>42490</v>
      </c>
    </row>
    <row r="89" spans="1:28" ht="15" customHeight="1" thickBot="1" x14ac:dyDescent="0.3">
      <c r="A89" s="12" t="s">
        <v>328</v>
      </c>
      <c r="B89" s="12" t="s">
        <v>68</v>
      </c>
      <c r="E89" s="4"/>
      <c r="F89" s="4"/>
      <c r="G89" s="4"/>
      <c r="H89" s="4"/>
      <c r="I89" s="4"/>
      <c r="J89" s="4"/>
      <c r="K89" s="4"/>
      <c r="L89" s="6">
        <f t="shared" si="15"/>
        <v>17.530454545454543</v>
      </c>
      <c r="M89" s="4">
        <v>0.52</v>
      </c>
      <c r="N89" s="4">
        <v>0.55000000000000004</v>
      </c>
      <c r="O89" s="4"/>
      <c r="P89" s="4"/>
      <c r="Q89" s="4"/>
      <c r="R89" s="6">
        <f t="shared" si="16"/>
        <v>0.91384615384615375</v>
      </c>
      <c r="S89" s="4">
        <v>-6.76</v>
      </c>
      <c r="T89" s="4">
        <v>-5.52</v>
      </c>
      <c r="U89" s="4">
        <v>-0.51</v>
      </c>
      <c r="V89" s="4"/>
      <c r="W89" s="4"/>
      <c r="X89" s="5">
        <f t="shared" si="18"/>
        <v>-0.18343195266272194</v>
      </c>
      <c r="Y89" s="5">
        <f>(U89-T89)/T89</f>
        <v>-0.90760869565217395</v>
      </c>
      <c r="Z89" s="5"/>
      <c r="AA89" s="16"/>
      <c r="AB89" s="14">
        <v>42364</v>
      </c>
    </row>
    <row r="90" spans="1:28" ht="15" customHeight="1" thickBot="1" x14ac:dyDescent="0.3">
      <c r="A90" s="12" t="s">
        <v>328</v>
      </c>
      <c r="B90" s="12" t="s">
        <v>96</v>
      </c>
      <c r="C90" s="1" t="s">
        <v>97</v>
      </c>
      <c r="D90" s="1" t="s">
        <v>98</v>
      </c>
      <c r="E90" s="4">
        <v>14.6</v>
      </c>
      <c r="F90" s="4"/>
      <c r="G90" s="4"/>
      <c r="H90" s="4">
        <v>13</v>
      </c>
      <c r="I90" s="4"/>
      <c r="J90" s="4"/>
      <c r="K90" s="4"/>
      <c r="L90" s="6">
        <f t="shared" si="15"/>
        <v>17.530454545454543</v>
      </c>
      <c r="M90" s="4">
        <v>1.17</v>
      </c>
      <c r="N90" s="4">
        <v>1.1100000000000001</v>
      </c>
      <c r="O90" s="4"/>
      <c r="P90" s="4"/>
      <c r="Q90" s="4"/>
      <c r="R90" s="6">
        <f t="shared" si="16"/>
        <v>0.91384615384615375</v>
      </c>
      <c r="S90" s="4">
        <v>4.17</v>
      </c>
      <c r="T90" s="4">
        <v>4.68</v>
      </c>
      <c r="U90" s="4">
        <v>5.16</v>
      </c>
      <c r="V90" s="4"/>
      <c r="W90" s="4"/>
      <c r="X90" s="5">
        <f t="shared" si="18"/>
        <v>0.12230215827338124</v>
      </c>
      <c r="Y90" s="5">
        <f>(U90-T90)/T90</f>
        <v>0.10256410256410266</v>
      </c>
      <c r="Z90" s="5"/>
      <c r="AA90" s="16"/>
    </row>
    <row r="91" spans="1:28" ht="15" customHeight="1" thickBot="1" x14ac:dyDescent="0.3">
      <c r="A91" s="12" t="s">
        <v>328</v>
      </c>
      <c r="B91" s="12" t="s">
        <v>115</v>
      </c>
      <c r="C91" s="1" t="s">
        <v>116</v>
      </c>
      <c r="D91" s="1" t="s">
        <v>117</v>
      </c>
      <c r="E91" s="4">
        <v>21.8</v>
      </c>
      <c r="F91" s="4"/>
      <c r="G91" s="4"/>
      <c r="H91" s="4">
        <v>19.899999999999999</v>
      </c>
      <c r="I91" s="4"/>
      <c r="J91" s="4"/>
      <c r="K91" s="4"/>
      <c r="L91" s="6">
        <f t="shared" si="15"/>
        <v>17.530454545454543</v>
      </c>
      <c r="M91" s="4">
        <v>2.58</v>
      </c>
      <c r="N91" s="4">
        <v>2.4700000000000002</v>
      </c>
      <c r="O91" s="4"/>
      <c r="P91" s="4"/>
      <c r="Q91" s="4"/>
      <c r="R91" s="6">
        <f t="shared" si="16"/>
        <v>0.91384615384615375</v>
      </c>
      <c r="S91" s="4">
        <v>2.15</v>
      </c>
      <c r="T91" s="4">
        <v>2.36</v>
      </c>
      <c r="U91" s="4">
        <v>2.6</v>
      </c>
      <c r="V91" s="4"/>
      <c r="W91" s="4"/>
      <c r="X91" s="5">
        <f t="shared" si="18"/>
        <v>9.7674418604651148E-2</v>
      </c>
      <c r="Y91" s="5">
        <f>(U91-T91)/T91</f>
        <v>0.10169491525423738</v>
      </c>
      <c r="Z91" s="5"/>
      <c r="AA91" s="16"/>
    </row>
    <row r="92" spans="1:28" ht="15" customHeight="1" thickBot="1" x14ac:dyDescent="0.3">
      <c r="A92" s="12" t="s">
        <v>328</v>
      </c>
      <c r="B92" s="12" t="s">
        <v>213</v>
      </c>
      <c r="C92" s="1" t="s">
        <v>214</v>
      </c>
      <c r="D92" s="1" t="s">
        <v>45</v>
      </c>
      <c r="E92" s="4">
        <v>10.8</v>
      </c>
      <c r="F92" s="4"/>
      <c r="G92" s="4"/>
      <c r="H92" s="4">
        <v>8.9700000000000006</v>
      </c>
      <c r="I92" s="4"/>
      <c r="J92" s="4"/>
      <c r="K92" s="4"/>
      <c r="L92" s="6">
        <f t="shared" si="15"/>
        <v>17.530454545454543</v>
      </c>
      <c r="M92" s="4">
        <v>0.48</v>
      </c>
      <c r="N92" s="4">
        <v>0.46</v>
      </c>
      <c r="O92" s="4"/>
      <c r="P92" s="4"/>
      <c r="Q92" s="4"/>
      <c r="R92" s="6">
        <f t="shared" si="16"/>
        <v>0.91384615384615375</v>
      </c>
      <c r="S92" s="4">
        <v>1.72</v>
      </c>
      <c r="T92" s="4">
        <v>2.08</v>
      </c>
      <c r="U92" s="4">
        <v>1.62</v>
      </c>
      <c r="V92" s="4"/>
      <c r="W92" s="4"/>
      <c r="X92" s="5">
        <f t="shared" si="18"/>
        <v>0.20930232558139542</v>
      </c>
      <c r="Y92" s="5">
        <f>(U92-T92)/T92</f>
        <v>-0.22115384615384612</v>
      </c>
      <c r="Z92" s="5"/>
      <c r="AA92" s="16"/>
    </row>
    <row r="93" spans="1:28" ht="15" customHeight="1" thickBot="1" x14ac:dyDescent="0.3">
      <c r="A93" s="12" t="s">
        <v>328</v>
      </c>
      <c r="B93" s="12" t="s">
        <v>330</v>
      </c>
      <c r="E93" s="4"/>
      <c r="F93" s="4"/>
      <c r="G93" s="4"/>
      <c r="H93" s="4"/>
      <c r="I93" s="4"/>
      <c r="J93" s="4"/>
      <c r="K93" s="4"/>
      <c r="L93" s="6">
        <f t="shared" si="15"/>
        <v>17.530454545454543</v>
      </c>
      <c r="M93" s="4"/>
      <c r="N93" s="4"/>
      <c r="O93" s="4"/>
      <c r="P93" s="4"/>
      <c r="Q93" s="4"/>
      <c r="R93" s="6">
        <f t="shared" si="16"/>
        <v>0.91384615384615375</v>
      </c>
      <c r="S93" s="4"/>
      <c r="T93" s="4"/>
      <c r="U93" s="4"/>
      <c r="V93" s="4"/>
      <c r="W93" s="4"/>
      <c r="X93" s="5"/>
      <c r="Y93" s="5"/>
      <c r="Z93" s="5"/>
      <c r="AA93" s="16"/>
    </row>
    <row r="94" spans="1:28" ht="15" customHeight="1" thickBot="1" x14ac:dyDescent="0.3">
      <c r="A94" s="12" t="s">
        <v>328</v>
      </c>
      <c r="B94" s="12" t="s">
        <v>129</v>
      </c>
      <c r="C94" s="1" t="s">
        <v>130</v>
      </c>
      <c r="D94" s="1" t="s">
        <v>131</v>
      </c>
      <c r="E94" s="4"/>
      <c r="F94" s="4"/>
      <c r="G94" s="4"/>
      <c r="H94" s="4">
        <v>16.2</v>
      </c>
      <c r="I94" s="4"/>
      <c r="J94" s="4"/>
      <c r="K94" s="4"/>
      <c r="L94" s="6">
        <f t="shared" si="15"/>
        <v>17.530454545454543</v>
      </c>
      <c r="M94" s="4">
        <v>0.32</v>
      </c>
      <c r="N94" s="4">
        <v>0.31</v>
      </c>
      <c r="O94" s="4"/>
      <c r="P94" s="4"/>
      <c r="Q94" s="4"/>
      <c r="R94" s="6">
        <f t="shared" si="16"/>
        <v>0.91384615384615375</v>
      </c>
      <c r="S94" s="4">
        <v>-1.23</v>
      </c>
      <c r="T94" s="4">
        <v>2.17</v>
      </c>
      <c r="U94" s="4">
        <v>3.38</v>
      </c>
      <c r="V94" s="4"/>
      <c r="W94" s="4"/>
      <c r="X94" s="5">
        <f t="shared" ref="X94:Y97" si="19">(T94-S94)/S94</f>
        <v>-2.7642276422764227</v>
      </c>
      <c r="Y94" s="5">
        <f t="shared" si="19"/>
        <v>0.55760368663594473</v>
      </c>
      <c r="Z94" s="5"/>
      <c r="AA94" s="16"/>
    </row>
    <row r="95" spans="1:28" ht="15" customHeight="1" thickBot="1" x14ac:dyDescent="0.3">
      <c r="A95" s="12" t="s">
        <v>328</v>
      </c>
      <c r="B95" s="12" t="s">
        <v>170</v>
      </c>
      <c r="C95" s="1" t="s">
        <v>171</v>
      </c>
      <c r="D95" s="1" t="s">
        <v>172</v>
      </c>
      <c r="E95" s="4">
        <v>16.8</v>
      </c>
      <c r="F95" s="4"/>
      <c r="G95" s="4"/>
      <c r="H95" s="4">
        <v>14.8</v>
      </c>
      <c r="I95" s="4"/>
      <c r="J95" s="4"/>
      <c r="K95" s="4"/>
      <c r="L95" s="6">
        <f t="shared" si="15"/>
        <v>17.530454545454543</v>
      </c>
      <c r="M95" s="4">
        <v>1.18</v>
      </c>
      <c r="N95" s="4">
        <v>1.17</v>
      </c>
      <c r="O95" s="4"/>
      <c r="P95" s="4"/>
      <c r="Q95" s="4"/>
      <c r="R95" s="6">
        <f t="shared" si="16"/>
        <v>0.91384615384615375</v>
      </c>
      <c r="S95" s="4">
        <v>3.18</v>
      </c>
      <c r="T95" s="4">
        <v>3.63</v>
      </c>
      <c r="U95" s="4">
        <v>4.0199999999999996</v>
      </c>
      <c r="V95" s="4"/>
      <c r="W95" s="4"/>
      <c r="X95" s="5">
        <f t="shared" si="19"/>
        <v>0.14150943396226406</v>
      </c>
      <c r="Y95" s="5">
        <f t="shared" si="19"/>
        <v>0.10743801652892554</v>
      </c>
      <c r="Z95" s="5"/>
      <c r="AA95" s="16"/>
      <c r="AB95" s="14">
        <v>42364</v>
      </c>
    </row>
    <row r="96" spans="1:28" ht="15" customHeight="1" thickBot="1" x14ac:dyDescent="0.3">
      <c r="A96" s="12" t="s">
        <v>328</v>
      </c>
      <c r="B96" s="12" t="s">
        <v>331</v>
      </c>
      <c r="E96" s="4">
        <v>15.7</v>
      </c>
      <c r="F96" s="4"/>
      <c r="G96" s="4"/>
      <c r="H96" s="4">
        <v>13.4</v>
      </c>
      <c r="I96" s="4"/>
      <c r="J96" s="4"/>
      <c r="K96" s="4"/>
      <c r="L96" s="6">
        <f t="shared" si="15"/>
        <v>17.530454545454543</v>
      </c>
      <c r="M96" s="4">
        <v>0.97</v>
      </c>
      <c r="N96" s="4">
        <v>0.89</v>
      </c>
      <c r="O96" s="4"/>
      <c r="P96" s="4"/>
      <c r="Q96" s="4"/>
      <c r="R96" s="6">
        <f t="shared" si="16"/>
        <v>0.91384615384615375</v>
      </c>
      <c r="S96" s="4">
        <v>6.27</v>
      </c>
      <c r="T96" s="4">
        <v>7.31</v>
      </c>
      <c r="U96" s="4">
        <v>8.27</v>
      </c>
      <c r="V96" s="4"/>
      <c r="W96" s="4"/>
      <c r="X96" s="5">
        <f t="shared" si="19"/>
        <v>0.16586921850079747</v>
      </c>
      <c r="Y96" s="5">
        <f t="shared" si="19"/>
        <v>0.13132694938440492</v>
      </c>
      <c r="Z96" s="5"/>
      <c r="AA96" s="16"/>
      <c r="AB96" s="14">
        <v>42364</v>
      </c>
    </row>
    <row r="97" spans="1:28" ht="15" customHeight="1" thickBot="1" x14ac:dyDescent="0.3">
      <c r="A97" s="12" t="s">
        <v>332</v>
      </c>
      <c r="B97" s="12" t="s">
        <v>90</v>
      </c>
      <c r="C97" s="1" t="s">
        <v>91</v>
      </c>
      <c r="D97" s="1" t="s">
        <v>92</v>
      </c>
      <c r="E97" s="4">
        <v>33.700000000000003</v>
      </c>
      <c r="F97" s="4"/>
      <c r="G97" s="4"/>
      <c r="H97" s="4">
        <v>30</v>
      </c>
      <c r="I97" s="4"/>
      <c r="J97" s="4"/>
      <c r="K97" s="4"/>
      <c r="L97" s="6">
        <f>AVERAGE(E97:J195)</f>
        <v>19.210258064516132</v>
      </c>
      <c r="M97" s="4">
        <v>6.98</v>
      </c>
      <c r="N97" s="4">
        <v>6.5</v>
      </c>
      <c r="O97" s="4"/>
      <c r="P97" s="4"/>
      <c r="Q97" s="4"/>
      <c r="R97" s="6">
        <f>AVERAGE(M97:O195)</f>
        <v>3.2732941176470582</v>
      </c>
      <c r="S97" s="4">
        <v>9.51</v>
      </c>
      <c r="T97" s="4">
        <v>10.7</v>
      </c>
      <c r="U97" s="4">
        <v>11.8</v>
      </c>
      <c r="V97" s="4"/>
      <c r="W97" s="4"/>
      <c r="X97" s="5">
        <f t="shared" si="19"/>
        <v>0.12513144058885378</v>
      </c>
      <c r="Y97" s="5">
        <f t="shared" si="19"/>
        <v>0.10280373831775715</v>
      </c>
      <c r="Z97" s="5"/>
      <c r="AA97" s="16">
        <v>0.28100000000000003</v>
      </c>
      <c r="AB97" s="14">
        <v>42434</v>
      </c>
    </row>
    <row r="98" spans="1:28" ht="15" customHeight="1" thickBot="1" x14ac:dyDescent="0.3">
      <c r="A98" s="12" t="s">
        <v>332</v>
      </c>
      <c r="B98" s="12" t="s">
        <v>333</v>
      </c>
      <c r="E98" s="4"/>
      <c r="F98" s="4"/>
      <c r="G98" s="4"/>
      <c r="H98" s="4"/>
      <c r="I98" s="4"/>
      <c r="J98" s="4"/>
      <c r="K98" s="4"/>
      <c r="L98" s="6">
        <f>L97</f>
        <v>19.210258064516132</v>
      </c>
      <c r="M98" s="4"/>
      <c r="N98" s="4"/>
      <c r="O98" s="4"/>
      <c r="P98" s="4"/>
      <c r="Q98" s="4"/>
      <c r="R98" s="6"/>
      <c r="S98" s="4"/>
      <c r="T98" s="4"/>
      <c r="U98" s="4"/>
      <c r="V98" s="4"/>
      <c r="W98" s="4"/>
      <c r="X98" s="5"/>
      <c r="Y98" s="5"/>
      <c r="Z98" s="5"/>
      <c r="AA98" s="16"/>
    </row>
    <row r="99" spans="1:28" ht="15" customHeight="1" thickBot="1" x14ac:dyDescent="0.3">
      <c r="A99" s="12" t="s">
        <v>332</v>
      </c>
      <c r="B99" s="12" t="s">
        <v>5</v>
      </c>
      <c r="C99" s="1" t="s">
        <v>118</v>
      </c>
      <c r="D99" s="1" t="s">
        <v>119</v>
      </c>
      <c r="E99" s="4">
        <v>20.100000000000001</v>
      </c>
      <c r="F99" s="4"/>
      <c r="G99" s="4"/>
      <c r="H99" s="4">
        <v>17.8</v>
      </c>
      <c r="I99" s="4"/>
      <c r="J99" s="4"/>
      <c r="K99" s="4"/>
      <c r="L99" s="6">
        <f>L97</f>
        <v>19.210258064516132</v>
      </c>
      <c r="M99" s="4">
        <v>2.16</v>
      </c>
      <c r="N99" s="4">
        <v>2.04</v>
      </c>
      <c r="O99" s="4"/>
      <c r="P99" s="4"/>
      <c r="Q99" s="4"/>
      <c r="R99" s="6">
        <f>R97</f>
        <v>3.2732941176470582</v>
      </c>
      <c r="S99" s="4">
        <v>7.53</v>
      </c>
      <c r="T99" s="4">
        <v>8.49</v>
      </c>
      <c r="U99" s="4">
        <v>9.32</v>
      </c>
      <c r="V99" s="4"/>
      <c r="W99" s="4"/>
      <c r="X99" s="5">
        <f t="shared" ref="X99:Y104" si="20">(T99-S99)/S99</f>
        <v>0.12749003984063745</v>
      </c>
      <c r="Y99" s="5">
        <f t="shared" si="20"/>
        <v>9.7762073027090696E-2</v>
      </c>
      <c r="Z99" s="5"/>
      <c r="AA99" s="16"/>
    </row>
    <row r="100" spans="1:28" ht="21" customHeight="1" thickBot="1" x14ac:dyDescent="0.3">
      <c r="A100" s="12" t="s">
        <v>334</v>
      </c>
      <c r="B100" s="12" t="s">
        <v>237</v>
      </c>
      <c r="E100" s="4">
        <v>9.57</v>
      </c>
      <c r="F100" s="4"/>
      <c r="G100" s="4"/>
      <c r="H100" s="4">
        <v>7.64</v>
      </c>
      <c r="I100" s="4"/>
      <c r="J100" s="4"/>
      <c r="K100" s="4"/>
      <c r="L100" s="6">
        <f>L99</f>
        <v>19.210258064516132</v>
      </c>
      <c r="M100" s="4">
        <v>0.3</v>
      </c>
      <c r="N100" s="4">
        <v>0.28999999999999998</v>
      </c>
      <c r="O100" s="4"/>
      <c r="P100" s="4"/>
      <c r="Q100" s="4"/>
      <c r="R100" s="6">
        <f>R99</f>
        <v>3.2732941176470582</v>
      </c>
      <c r="S100" s="4">
        <v>0.37</v>
      </c>
      <c r="T100" s="4">
        <v>0.46</v>
      </c>
      <c r="U100" s="4">
        <v>0.56000000000000005</v>
      </c>
      <c r="V100" s="4"/>
      <c r="W100" s="4"/>
      <c r="X100" s="5">
        <f t="shared" si="20"/>
        <v>0.24324324324324331</v>
      </c>
      <c r="Y100" s="5">
        <f t="shared" si="20"/>
        <v>0.21739130434782614</v>
      </c>
      <c r="Z100" s="5"/>
      <c r="AA100" s="16"/>
    </row>
    <row r="101" spans="1:28" ht="21" customHeight="1" thickBot="1" x14ac:dyDescent="0.3">
      <c r="A101" s="12" t="s">
        <v>334</v>
      </c>
      <c r="B101" s="12" t="s">
        <v>238</v>
      </c>
      <c r="E101" s="4"/>
      <c r="F101" s="4"/>
      <c r="G101" s="4"/>
      <c r="H101" s="4">
        <v>31.8</v>
      </c>
      <c r="I101" s="4"/>
      <c r="J101" s="4"/>
      <c r="K101" s="4"/>
      <c r="L101" s="6">
        <f>AVERAGE(E101:J113)</f>
        <v>22.022352941176468</v>
      </c>
      <c r="M101" s="4">
        <v>1.65</v>
      </c>
      <c r="N101" s="4">
        <v>1.51</v>
      </c>
      <c r="O101" s="4"/>
      <c r="P101" s="4"/>
      <c r="Q101" s="4"/>
      <c r="R101" s="6">
        <f>AVERAGE(M101:O113)</f>
        <v>1.581</v>
      </c>
      <c r="S101" s="4">
        <v>-0.04</v>
      </c>
      <c r="T101" s="4">
        <v>0.16</v>
      </c>
      <c r="U101" s="4">
        <v>0.2</v>
      </c>
      <c r="V101" s="4"/>
      <c r="W101" s="4"/>
      <c r="X101" s="5">
        <f t="shared" si="20"/>
        <v>-5</v>
      </c>
      <c r="Y101" s="5">
        <f t="shared" si="20"/>
        <v>0.25000000000000006</v>
      </c>
      <c r="Z101" s="5"/>
      <c r="AA101" s="16"/>
    </row>
    <row r="102" spans="1:28" ht="21" customHeight="1" thickBot="1" x14ac:dyDescent="0.3">
      <c r="A102" s="12" t="s">
        <v>334</v>
      </c>
      <c r="B102" s="12" t="s">
        <v>87</v>
      </c>
      <c r="C102" s="1" t="s">
        <v>88</v>
      </c>
      <c r="D102" s="1" t="s">
        <v>89</v>
      </c>
      <c r="E102" s="4">
        <v>18.600000000000001</v>
      </c>
      <c r="F102" s="4"/>
      <c r="G102" s="4"/>
      <c r="H102" s="4">
        <v>16.600000000000001</v>
      </c>
      <c r="I102" s="4"/>
      <c r="J102" s="4"/>
      <c r="K102" s="4"/>
      <c r="L102" s="6">
        <f t="shared" ref="L102:L112" si="21">L101</f>
        <v>22.022352941176468</v>
      </c>
      <c r="M102" s="4">
        <v>1.54</v>
      </c>
      <c r="N102" s="4">
        <v>1.46</v>
      </c>
      <c r="O102" s="4"/>
      <c r="P102" s="4"/>
      <c r="Q102" s="4"/>
      <c r="R102" s="6">
        <f t="shared" ref="R102:R112" si="22">R101</f>
        <v>1.581</v>
      </c>
      <c r="S102" s="4">
        <v>0.42</v>
      </c>
      <c r="T102" s="4">
        <v>0.48</v>
      </c>
      <c r="U102" s="4">
        <v>0.51</v>
      </c>
      <c r="V102" s="4"/>
      <c r="W102" s="4"/>
      <c r="X102" s="5">
        <f t="shared" si="20"/>
        <v>0.14285714285714285</v>
      </c>
      <c r="Y102" s="5">
        <f t="shared" si="20"/>
        <v>6.2500000000000056E-2</v>
      </c>
      <c r="Z102" s="5"/>
      <c r="AA102" s="16"/>
    </row>
    <row r="103" spans="1:28" ht="21" customHeight="1" thickBot="1" x14ac:dyDescent="0.3">
      <c r="A103" s="12" t="s">
        <v>334</v>
      </c>
      <c r="B103" s="12" t="s">
        <v>105</v>
      </c>
      <c r="C103" s="1" t="s">
        <v>106</v>
      </c>
      <c r="D103" s="1" t="s">
        <v>107</v>
      </c>
      <c r="E103" s="4">
        <v>9.25</v>
      </c>
      <c r="F103" s="4"/>
      <c r="G103" s="4"/>
      <c r="H103" s="4">
        <v>8.1300000000000008</v>
      </c>
      <c r="I103" s="4"/>
      <c r="J103" s="4"/>
      <c r="K103" s="4"/>
      <c r="L103" s="6">
        <f t="shared" si="21"/>
        <v>22.022352941176468</v>
      </c>
      <c r="M103" s="4">
        <v>0.49</v>
      </c>
      <c r="N103" s="4">
        <v>0.48</v>
      </c>
      <c r="O103" s="4"/>
      <c r="P103" s="4"/>
      <c r="Q103" s="4"/>
      <c r="R103" s="6">
        <f t="shared" si="22"/>
        <v>1.581</v>
      </c>
      <c r="S103" s="4">
        <v>2.11</v>
      </c>
      <c r="T103" s="4">
        <v>2.4</v>
      </c>
      <c r="U103" s="4">
        <v>2.84</v>
      </c>
      <c r="V103" s="4"/>
      <c r="W103" s="4"/>
      <c r="X103" s="5">
        <f t="shared" si="20"/>
        <v>0.13744075829383889</v>
      </c>
      <c r="Y103" s="5">
        <f t="shared" si="20"/>
        <v>0.18333333333333332</v>
      </c>
      <c r="Z103" s="5"/>
      <c r="AA103" s="16"/>
    </row>
    <row r="104" spans="1:28" ht="21" customHeight="1" thickBot="1" x14ac:dyDescent="0.3">
      <c r="A104" s="12" t="s">
        <v>334</v>
      </c>
      <c r="B104" s="12" t="s">
        <v>108</v>
      </c>
      <c r="C104" s="1" t="s">
        <v>109</v>
      </c>
      <c r="D104" s="1" t="s">
        <v>110</v>
      </c>
      <c r="E104" s="4">
        <v>34.1</v>
      </c>
      <c r="F104" s="4"/>
      <c r="G104" s="4"/>
      <c r="H104" s="4">
        <v>29.2</v>
      </c>
      <c r="I104" s="4"/>
      <c r="J104" s="4"/>
      <c r="K104" s="4"/>
      <c r="L104" s="6">
        <f t="shared" si="21"/>
        <v>22.022352941176468</v>
      </c>
      <c r="M104" s="4">
        <v>2.59</v>
      </c>
      <c r="N104" s="4">
        <v>2.41</v>
      </c>
      <c r="O104" s="4"/>
      <c r="P104" s="4"/>
      <c r="Q104" s="4"/>
      <c r="R104" s="6">
        <f t="shared" si="22"/>
        <v>1.581</v>
      </c>
      <c r="S104" s="4">
        <v>1.1100000000000001</v>
      </c>
      <c r="T104" s="4">
        <v>1.29</v>
      </c>
      <c r="U104" s="4">
        <v>1.44</v>
      </c>
      <c r="V104" s="4"/>
      <c r="W104" s="4"/>
      <c r="X104" s="5">
        <f t="shared" si="20"/>
        <v>0.16216216216216209</v>
      </c>
      <c r="Y104" s="5">
        <f t="shared" si="20"/>
        <v>0.11627906976744179</v>
      </c>
      <c r="Z104" s="5"/>
      <c r="AA104" s="16"/>
    </row>
    <row r="105" spans="1:28" ht="21" customHeight="1" thickBot="1" x14ac:dyDescent="0.3">
      <c r="A105" s="12" t="s">
        <v>334</v>
      </c>
      <c r="B105" s="12" t="s">
        <v>112</v>
      </c>
      <c r="C105" s="1" t="s">
        <v>113</v>
      </c>
      <c r="D105" s="1" t="s">
        <v>114</v>
      </c>
      <c r="E105" s="4"/>
      <c r="F105" s="4"/>
      <c r="G105" s="4"/>
      <c r="H105" s="4"/>
      <c r="I105" s="4"/>
      <c r="J105" s="4"/>
      <c r="K105" s="4"/>
      <c r="L105" s="6">
        <f t="shared" si="21"/>
        <v>22.022352941176468</v>
      </c>
      <c r="M105" s="4"/>
      <c r="N105" s="4"/>
      <c r="O105" s="4"/>
      <c r="P105" s="4"/>
      <c r="Q105" s="4"/>
      <c r="R105" s="6">
        <f t="shared" si="22"/>
        <v>1.581</v>
      </c>
      <c r="S105" s="4"/>
      <c r="T105" s="4"/>
      <c r="U105" s="4"/>
      <c r="V105" s="4"/>
      <c r="W105" s="4"/>
      <c r="X105" s="5"/>
      <c r="Y105" s="5"/>
      <c r="Z105" s="5"/>
      <c r="AA105" s="16"/>
    </row>
    <row r="106" spans="1:28" ht="21" customHeight="1" thickBot="1" x14ac:dyDescent="0.3">
      <c r="A106" s="12" t="s">
        <v>334</v>
      </c>
      <c r="B106" s="12" t="s">
        <v>335</v>
      </c>
      <c r="E106" s="4">
        <v>18.3</v>
      </c>
      <c r="F106" s="4"/>
      <c r="G106" s="4"/>
      <c r="H106" s="4">
        <v>17.899999999999999</v>
      </c>
      <c r="I106" s="4"/>
      <c r="J106" s="4"/>
      <c r="K106" s="4"/>
      <c r="L106" s="6">
        <f t="shared" si="21"/>
        <v>22.022352941176468</v>
      </c>
      <c r="M106" s="4">
        <v>1.77</v>
      </c>
      <c r="N106" s="4">
        <v>1.72</v>
      </c>
      <c r="O106" s="4"/>
      <c r="P106" s="4"/>
      <c r="Q106" s="4"/>
      <c r="R106" s="6">
        <f t="shared" si="22"/>
        <v>1.581</v>
      </c>
      <c r="S106" s="4">
        <v>0.87</v>
      </c>
      <c r="T106" s="4">
        <v>0.89</v>
      </c>
      <c r="U106" s="4">
        <v>1</v>
      </c>
      <c r="V106" s="4"/>
      <c r="W106" s="4"/>
      <c r="X106" s="5">
        <f>(T106-S106)/S106</f>
        <v>2.2988505747126457E-2</v>
      </c>
      <c r="Y106" s="5">
        <f>(U106-T106)/T106</f>
        <v>0.12359550561797751</v>
      </c>
      <c r="Z106" s="5"/>
      <c r="AA106" s="16"/>
    </row>
    <row r="107" spans="1:28" ht="21" customHeight="1" thickBot="1" x14ac:dyDescent="0.3">
      <c r="A107" s="12" t="s">
        <v>334</v>
      </c>
      <c r="B107" s="12" t="s">
        <v>138</v>
      </c>
      <c r="E107" s="4"/>
      <c r="F107" s="4"/>
      <c r="G107" s="4"/>
      <c r="H107" s="4"/>
      <c r="I107" s="4"/>
      <c r="J107" s="4"/>
      <c r="K107" s="4"/>
      <c r="L107" s="6">
        <f t="shared" si="21"/>
        <v>22.022352941176468</v>
      </c>
      <c r="M107" s="4"/>
      <c r="N107" s="4"/>
      <c r="O107" s="4"/>
      <c r="P107" s="4"/>
      <c r="Q107" s="4"/>
      <c r="R107" s="6">
        <f t="shared" si="22"/>
        <v>1.581</v>
      </c>
      <c r="S107" s="4"/>
      <c r="T107" s="4"/>
      <c r="U107" s="4"/>
      <c r="V107" s="4"/>
      <c r="W107" s="4"/>
      <c r="X107" s="5"/>
      <c r="Y107" s="5"/>
      <c r="Z107" s="5"/>
      <c r="AA107" s="16"/>
    </row>
    <row r="108" spans="1:28" ht="21" customHeight="1" thickBot="1" x14ac:dyDescent="0.3">
      <c r="A108" s="12" t="s">
        <v>334</v>
      </c>
      <c r="B108" s="12" t="s">
        <v>147</v>
      </c>
      <c r="C108" s="1" t="s">
        <v>148</v>
      </c>
      <c r="D108" s="1" t="s">
        <v>149</v>
      </c>
      <c r="E108" s="4">
        <v>14.8</v>
      </c>
      <c r="F108" s="4"/>
      <c r="G108" s="4"/>
      <c r="H108" s="4">
        <v>13.5</v>
      </c>
      <c r="I108" s="4"/>
      <c r="J108" s="4"/>
      <c r="K108" s="4"/>
      <c r="L108" s="6">
        <f t="shared" si="21"/>
        <v>22.022352941176468</v>
      </c>
      <c r="M108" s="4">
        <v>1.4</v>
      </c>
      <c r="N108" s="4">
        <v>1.34</v>
      </c>
      <c r="O108" s="4"/>
      <c r="P108" s="4"/>
      <c r="Q108" s="4"/>
      <c r="R108" s="6">
        <f t="shared" si="22"/>
        <v>1.581</v>
      </c>
      <c r="S108" s="4">
        <v>4.04</v>
      </c>
      <c r="T108" s="4">
        <v>4.42</v>
      </c>
      <c r="U108" s="4">
        <v>4.84</v>
      </c>
      <c r="V108" s="4"/>
      <c r="W108" s="4"/>
      <c r="X108" s="5">
        <f>(T108-S108)/S108</f>
        <v>9.4059405940594032E-2</v>
      </c>
      <c r="Y108" s="5">
        <f>(U108-T108)/T108</f>
        <v>9.5022624434389122E-2</v>
      </c>
      <c r="Z108" s="5"/>
      <c r="AA108" s="16"/>
      <c r="AB108" s="14">
        <v>42375</v>
      </c>
    </row>
    <row r="109" spans="1:28" ht="21" customHeight="1" thickBot="1" x14ac:dyDescent="0.3">
      <c r="A109" s="12" t="s">
        <v>334</v>
      </c>
      <c r="B109" s="12" t="s">
        <v>336</v>
      </c>
      <c r="C109" s="1" t="s">
        <v>139</v>
      </c>
      <c r="D109" s="1" t="s">
        <v>140</v>
      </c>
      <c r="E109" s="4"/>
      <c r="F109" s="4"/>
      <c r="G109" s="4"/>
      <c r="H109" s="4"/>
      <c r="I109" s="4"/>
      <c r="J109" s="4"/>
      <c r="K109" s="4"/>
      <c r="L109" s="6">
        <f t="shared" si="21"/>
        <v>22.022352941176468</v>
      </c>
      <c r="M109" s="4"/>
      <c r="N109" s="4"/>
      <c r="O109" s="4"/>
      <c r="P109" s="4"/>
      <c r="Q109" s="4"/>
      <c r="R109" s="6">
        <f t="shared" si="22"/>
        <v>1.581</v>
      </c>
      <c r="S109" s="4"/>
      <c r="T109" s="4"/>
      <c r="U109" s="4"/>
      <c r="V109" s="4"/>
      <c r="W109" s="4"/>
      <c r="X109" s="5"/>
      <c r="Y109" s="5"/>
      <c r="Z109" s="5"/>
      <c r="AA109" s="16"/>
    </row>
    <row r="110" spans="1:28" ht="21" customHeight="1" thickBot="1" x14ac:dyDescent="0.3">
      <c r="A110" s="12" t="s">
        <v>334</v>
      </c>
      <c r="B110" s="12" t="s">
        <v>186</v>
      </c>
      <c r="C110" s="1" t="s">
        <v>187</v>
      </c>
      <c r="D110" s="1" t="s">
        <v>188</v>
      </c>
      <c r="E110" s="4">
        <v>22.2</v>
      </c>
      <c r="F110" s="4"/>
      <c r="G110" s="4"/>
      <c r="H110" s="4">
        <v>20.2</v>
      </c>
      <c r="I110" s="4"/>
      <c r="J110" s="4"/>
      <c r="K110" s="4"/>
      <c r="L110" s="6">
        <f t="shared" si="21"/>
        <v>22.022352941176468</v>
      </c>
      <c r="M110" s="4">
        <v>1.18</v>
      </c>
      <c r="N110" s="4">
        <v>1.1499999999999999</v>
      </c>
      <c r="O110" s="4"/>
      <c r="P110" s="4"/>
      <c r="Q110" s="4"/>
      <c r="R110" s="6">
        <f t="shared" si="22"/>
        <v>1.581</v>
      </c>
      <c r="S110" s="4">
        <v>0.51</v>
      </c>
      <c r="T110" s="4">
        <v>0.56000000000000005</v>
      </c>
      <c r="U110" s="4">
        <v>0.72</v>
      </c>
      <c r="V110" s="4"/>
      <c r="W110" s="4"/>
      <c r="X110" s="5">
        <f t="shared" ref="X110:Y117" si="23">(T110-S110)/S110</f>
        <v>9.8039215686274592E-2</v>
      </c>
      <c r="Y110" s="5">
        <f t="shared" si="23"/>
        <v>0.28571428571428553</v>
      </c>
      <c r="Z110" s="5"/>
      <c r="AA110" s="16"/>
    </row>
    <row r="111" spans="1:28" ht="21" customHeight="1" thickBot="1" x14ac:dyDescent="0.3">
      <c r="A111" s="12" t="s">
        <v>334</v>
      </c>
      <c r="B111" s="12" t="s">
        <v>193</v>
      </c>
      <c r="C111" s="1" t="s">
        <v>194</v>
      </c>
      <c r="D111" s="1" t="s">
        <v>195</v>
      </c>
      <c r="E111" s="4">
        <v>24</v>
      </c>
      <c r="F111" s="4"/>
      <c r="G111" s="4"/>
      <c r="H111" s="4">
        <v>20.9</v>
      </c>
      <c r="I111" s="4"/>
      <c r="J111" s="4"/>
      <c r="K111" s="4"/>
      <c r="L111" s="6">
        <f t="shared" si="21"/>
        <v>22.022352941176468</v>
      </c>
      <c r="M111" s="4">
        <v>2</v>
      </c>
      <c r="N111" s="4">
        <v>1.86</v>
      </c>
      <c r="O111" s="4"/>
      <c r="P111" s="4"/>
      <c r="Q111" s="4"/>
      <c r="R111" s="6">
        <f t="shared" si="22"/>
        <v>1.581</v>
      </c>
      <c r="S111" s="4">
        <v>1.1100000000000001</v>
      </c>
      <c r="T111" s="4">
        <v>1.28</v>
      </c>
      <c r="U111" s="4">
        <v>1.44</v>
      </c>
      <c r="V111" s="4"/>
      <c r="W111" s="4"/>
      <c r="X111" s="5">
        <f t="shared" si="23"/>
        <v>0.15315315315315309</v>
      </c>
      <c r="Y111" s="5">
        <f t="shared" si="23"/>
        <v>0.12499999999999993</v>
      </c>
      <c r="Z111" s="5"/>
      <c r="AA111" s="16"/>
    </row>
    <row r="112" spans="1:28" ht="21" customHeight="1" thickBot="1" x14ac:dyDescent="0.3">
      <c r="A112" s="12" t="s">
        <v>334</v>
      </c>
      <c r="B112" s="12" t="s">
        <v>202</v>
      </c>
      <c r="C112" s="1" t="s">
        <v>203</v>
      </c>
      <c r="D112" s="1" t="s">
        <v>204</v>
      </c>
      <c r="E112" s="4">
        <v>28</v>
      </c>
      <c r="F112" s="4"/>
      <c r="G112" s="4"/>
      <c r="H112" s="4">
        <v>46.9</v>
      </c>
      <c r="I112" s="4"/>
      <c r="J112" s="4"/>
      <c r="K112" s="4"/>
      <c r="L112" s="6">
        <f t="shared" si="21"/>
        <v>22.022352941176468</v>
      </c>
      <c r="M112" s="4">
        <v>2.77</v>
      </c>
      <c r="N112" s="4">
        <v>2.71</v>
      </c>
      <c r="O112" s="4"/>
      <c r="P112" s="4"/>
      <c r="Q112" s="4"/>
      <c r="R112" s="6">
        <f t="shared" si="22"/>
        <v>1.581</v>
      </c>
      <c r="S112" s="4">
        <v>0.77</v>
      </c>
      <c r="T112" s="4">
        <v>0.46</v>
      </c>
      <c r="U112" s="4">
        <v>0.51</v>
      </c>
      <c r="V112" s="4"/>
      <c r="W112" s="4"/>
      <c r="X112" s="5">
        <f t="shared" si="23"/>
        <v>-0.40259740259740256</v>
      </c>
      <c r="Y112" s="5">
        <f t="shared" si="23"/>
        <v>0.10869565217391301</v>
      </c>
      <c r="Z112" s="5"/>
      <c r="AA112" s="16"/>
    </row>
    <row r="113" spans="1:28" ht="15" customHeight="1" thickBot="1" x14ac:dyDescent="0.3">
      <c r="A113" s="12" t="s">
        <v>337</v>
      </c>
      <c r="B113" s="12" t="s">
        <v>340</v>
      </c>
      <c r="E113" s="4"/>
      <c r="F113" s="4"/>
      <c r="G113" s="4"/>
      <c r="H113" s="4"/>
      <c r="I113" s="4"/>
      <c r="J113" s="4"/>
      <c r="K113" s="4"/>
      <c r="L113" s="6">
        <f>AVERAGE(E113:J117)</f>
        <v>22.224999999999998</v>
      </c>
      <c r="M113" s="4">
        <v>0.78</v>
      </c>
      <c r="N113" s="4">
        <v>0.81</v>
      </c>
      <c r="O113" s="4"/>
      <c r="P113" s="4"/>
      <c r="Q113" s="4"/>
      <c r="R113" s="6">
        <f>AVERAGE(M113:O117)</f>
        <v>0.55899999999999994</v>
      </c>
      <c r="S113" s="4">
        <v>-0.43</v>
      </c>
      <c r="T113" s="4">
        <v>-0.97</v>
      </c>
      <c r="U113" s="4">
        <v>-0.75</v>
      </c>
      <c r="V113" s="4"/>
      <c r="W113" s="4"/>
      <c r="X113" s="5">
        <f t="shared" si="23"/>
        <v>1.2558139534883721</v>
      </c>
      <c r="Y113" s="5">
        <f t="shared" si="23"/>
        <v>-0.22680412371134018</v>
      </c>
      <c r="Z113" s="5"/>
      <c r="AA113" s="16">
        <v>1.06</v>
      </c>
      <c r="AB113" s="14">
        <v>42374</v>
      </c>
    </row>
    <row r="114" spans="1:28" ht="15" customHeight="1" thickBot="1" x14ac:dyDescent="0.3">
      <c r="A114" s="12" t="s">
        <v>337</v>
      </c>
      <c r="B114" s="12" t="s">
        <v>341</v>
      </c>
      <c r="E114" s="4"/>
      <c r="F114" s="4"/>
      <c r="G114" s="4"/>
      <c r="H114" s="4"/>
      <c r="I114" s="4"/>
      <c r="J114" s="4"/>
      <c r="K114" s="4"/>
      <c r="L114" s="6">
        <f>L113</f>
        <v>22.224999999999998</v>
      </c>
      <c r="M114" s="4">
        <v>0.25</v>
      </c>
      <c r="N114" s="4">
        <v>0.28000000000000003</v>
      </c>
      <c r="O114" s="4"/>
      <c r="P114" s="4"/>
      <c r="Q114" s="4"/>
      <c r="R114" s="6">
        <f>R113</f>
        <v>0.55899999999999994</v>
      </c>
      <c r="S114" s="4">
        <v>-6.5</v>
      </c>
      <c r="T114" s="4">
        <v>-1.03</v>
      </c>
      <c r="U114" s="4">
        <v>-0.3</v>
      </c>
      <c r="V114" s="4"/>
      <c r="W114" s="4"/>
      <c r="X114" s="5">
        <f t="shared" si="23"/>
        <v>-0.84153846153846146</v>
      </c>
      <c r="Y114" s="5">
        <f t="shared" si="23"/>
        <v>-0.70873786407766992</v>
      </c>
      <c r="Z114" s="5"/>
      <c r="AA114" s="16">
        <v>1.99</v>
      </c>
      <c r="AB114" s="14">
        <v>42374</v>
      </c>
    </row>
    <row r="115" spans="1:28" ht="15" customHeight="1" thickBot="1" x14ac:dyDescent="0.3">
      <c r="A115" s="12" t="s">
        <v>337</v>
      </c>
      <c r="B115" s="12" t="s">
        <v>269</v>
      </c>
      <c r="E115" s="4">
        <v>18</v>
      </c>
      <c r="F115" s="4"/>
      <c r="G115" s="4"/>
      <c r="H115" s="4">
        <v>15.8</v>
      </c>
      <c r="I115" s="4"/>
      <c r="J115" s="4"/>
      <c r="K115" s="4"/>
      <c r="L115" s="6">
        <f>L114</f>
        <v>22.224999999999998</v>
      </c>
      <c r="M115" s="4">
        <v>1.03</v>
      </c>
      <c r="N115" s="4">
        <v>0.87</v>
      </c>
      <c r="O115" s="4"/>
      <c r="P115" s="4"/>
      <c r="Q115" s="4"/>
      <c r="R115" s="6">
        <f>R114</f>
        <v>0.55899999999999994</v>
      </c>
      <c r="S115" s="4">
        <v>3.88</v>
      </c>
      <c r="T115" s="4">
        <v>4.41</v>
      </c>
      <c r="U115" s="4">
        <v>4.6900000000000004</v>
      </c>
      <c r="V115" s="4"/>
      <c r="W115" s="4"/>
      <c r="X115" s="5">
        <f t="shared" si="23"/>
        <v>0.13659793814432997</v>
      </c>
      <c r="Y115" s="5">
        <f t="shared" si="23"/>
        <v>6.3492063492063544E-2</v>
      </c>
      <c r="Z115" s="5"/>
      <c r="AA115" s="16">
        <v>0.54890000000000005</v>
      </c>
      <c r="AB115" s="14">
        <v>42374</v>
      </c>
    </row>
    <row r="116" spans="1:28" ht="15" customHeight="1" thickBot="1" x14ac:dyDescent="0.3">
      <c r="A116" s="12" t="s">
        <v>337</v>
      </c>
      <c r="B116" s="12" t="s">
        <v>338</v>
      </c>
      <c r="C116" s="1" t="s">
        <v>121</v>
      </c>
      <c r="D116" s="1" t="s">
        <v>122</v>
      </c>
      <c r="E116" s="4">
        <v>44.9</v>
      </c>
      <c r="F116" s="4"/>
      <c r="G116" s="4"/>
      <c r="H116" s="4">
        <v>10.199999999999999</v>
      </c>
      <c r="I116" s="4"/>
      <c r="J116" s="4"/>
      <c r="K116" s="4"/>
      <c r="L116" s="6">
        <f>L115</f>
        <v>22.224999999999998</v>
      </c>
      <c r="M116" s="4">
        <v>0.46</v>
      </c>
      <c r="N116" s="4">
        <v>0.52</v>
      </c>
      <c r="O116" s="4"/>
      <c r="P116" s="4"/>
      <c r="Q116" s="4"/>
      <c r="R116" s="6">
        <f>R115</f>
        <v>0.55899999999999994</v>
      </c>
      <c r="S116" s="4">
        <v>1.01</v>
      </c>
      <c r="T116" s="4">
        <v>1.47</v>
      </c>
      <c r="U116" s="4">
        <v>3.93</v>
      </c>
      <c r="V116" s="4"/>
      <c r="W116" s="4"/>
      <c r="X116" s="5">
        <f t="shared" si="23"/>
        <v>0.45544554455445541</v>
      </c>
      <c r="Y116" s="5">
        <f t="shared" si="23"/>
        <v>1.6734693877551021</v>
      </c>
      <c r="Z116" s="5"/>
      <c r="AA116" s="16">
        <v>0.95240000000000002</v>
      </c>
      <c r="AB116" s="14">
        <v>42374</v>
      </c>
    </row>
    <row r="117" spans="1:28" ht="15" customHeight="1" thickBot="1" x14ac:dyDescent="0.3">
      <c r="A117" s="12" t="s">
        <v>337</v>
      </c>
      <c r="B117" s="12" t="s">
        <v>339</v>
      </c>
      <c r="E117" s="4"/>
      <c r="F117" s="4"/>
      <c r="G117" s="4"/>
      <c r="H117" s="4"/>
      <c r="I117" s="4"/>
      <c r="J117" s="4"/>
      <c r="K117" s="4"/>
      <c r="L117" s="6">
        <f>L116</f>
        <v>22.224999999999998</v>
      </c>
      <c r="M117" s="4">
        <v>0.28999999999999998</v>
      </c>
      <c r="N117" s="4">
        <v>0.3</v>
      </c>
      <c r="O117" s="4"/>
      <c r="P117" s="4"/>
      <c r="Q117" s="4"/>
      <c r="R117" s="6">
        <f>R116</f>
        <v>0.55899999999999994</v>
      </c>
      <c r="S117" s="4">
        <v>-4.4000000000000004</v>
      </c>
      <c r="T117" s="4">
        <v>-2.41</v>
      </c>
      <c r="U117" s="4">
        <v>-0.21</v>
      </c>
      <c r="V117" s="4"/>
      <c r="W117" s="4"/>
      <c r="X117" s="5">
        <f t="shared" si="23"/>
        <v>-0.45227272727272727</v>
      </c>
      <c r="Y117" s="5">
        <f t="shared" si="23"/>
        <v>-0.91286307053941906</v>
      </c>
      <c r="Z117" s="5"/>
      <c r="AA117" s="16">
        <v>1.55</v>
      </c>
      <c r="AB117" s="14">
        <v>42374</v>
      </c>
    </row>
    <row r="118" spans="1:28" ht="15" customHeight="1" thickBot="1" x14ac:dyDescent="0.3">
      <c r="A118" s="12" t="s">
        <v>342</v>
      </c>
      <c r="B118" s="12" t="s">
        <v>120</v>
      </c>
      <c r="E118" s="4"/>
      <c r="F118" s="4"/>
      <c r="G118" s="4"/>
      <c r="H118" s="4"/>
      <c r="I118" s="4"/>
      <c r="J118" s="4"/>
      <c r="K118" s="4"/>
      <c r="L118" s="6" t="e">
        <f>AVERAGE(E118:J119)</f>
        <v>#DIV/0!</v>
      </c>
      <c r="M118" s="4"/>
      <c r="N118" s="4"/>
      <c r="O118" s="4"/>
      <c r="P118" s="4"/>
      <c r="Q118" s="4"/>
      <c r="R118" s="6"/>
      <c r="S118" s="4"/>
      <c r="T118" s="4"/>
      <c r="U118" s="4"/>
      <c r="V118" s="4"/>
      <c r="W118" s="4"/>
      <c r="X118" s="5"/>
      <c r="Y118" s="5"/>
      <c r="Z118" s="5"/>
      <c r="AA118" s="16"/>
    </row>
    <row r="119" spans="1:28" ht="15" customHeight="1" thickBot="1" x14ac:dyDescent="0.3">
      <c r="A119" s="12" t="s">
        <v>342</v>
      </c>
      <c r="B119" s="12" t="s">
        <v>192</v>
      </c>
      <c r="E119" s="4"/>
      <c r="F119" s="4"/>
      <c r="G119" s="4"/>
      <c r="H119" s="4"/>
      <c r="I119" s="4"/>
      <c r="J119" s="4"/>
      <c r="K119" s="4"/>
      <c r="L119" s="6" t="e">
        <f>L118</f>
        <v>#DIV/0!</v>
      </c>
      <c r="M119" s="4"/>
      <c r="N119" s="4"/>
      <c r="O119" s="4"/>
      <c r="P119" s="4"/>
      <c r="Q119" s="4"/>
      <c r="R119" s="6"/>
      <c r="S119" s="4"/>
      <c r="T119" s="4"/>
      <c r="U119" s="4"/>
      <c r="V119" s="4"/>
      <c r="W119" s="4"/>
      <c r="X119" s="5"/>
      <c r="Y119" s="5"/>
      <c r="Z119" s="5"/>
      <c r="AA119" s="16"/>
    </row>
    <row r="120" spans="1:28" ht="15" customHeight="1" thickBot="1" x14ac:dyDescent="0.3">
      <c r="A120" s="12" t="s">
        <v>343</v>
      </c>
      <c r="B120" s="12" t="s">
        <v>260</v>
      </c>
      <c r="E120" s="4"/>
      <c r="F120" s="18" t="s">
        <v>373</v>
      </c>
      <c r="G120" s="18" t="s">
        <v>374</v>
      </c>
      <c r="H120" s="4"/>
      <c r="I120" s="4"/>
      <c r="J120" s="4"/>
      <c r="K120" s="4"/>
      <c r="L120" s="6">
        <f>AVERAGE(E120:J142)</f>
        <v>22.796428571428571</v>
      </c>
      <c r="M120" s="4">
        <v>217</v>
      </c>
      <c r="N120" s="4"/>
      <c r="O120" s="4"/>
      <c r="P120" s="4"/>
      <c r="Q120" s="4"/>
      <c r="R120" s="6">
        <f>AVERAGE(M120:O142)</f>
        <v>11.766451612903222</v>
      </c>
      <c r="S120" s="4"/>
      <c r="T120" s="4"/>
      <c r="U120" s="4"/>
      <c r="V120" s="4"/>
      <c r="W120" s="4"/>
      <c r="X120" s="5"/>
      <c r="Y120" s="5"/>
      <c r="Z120" s="5"/>
      <c r="AA120" s="16"/>
    </row>
    <row r="121" spans="1:28" ht="15" customHeight="1" thickBot="1" x14ac:dyDescent="0.3">
      <c r="A121" s="12" t="s">
        <v>343</v>
      </c>
      <c r="B121" s="12" t="s">
        <v>344</v>
      </c>
      <c r="E121" s="4"/>
      <c r="F121" s="17" t="s">
        <v>377</v>
      </c>
      <c r="G121" s="17" t="s">
        <v>375</v>
      </c>
      <c r="H121" s="4"/>
      <c r="I121" s="4"/>
      <c r="J121" s="4"/>
      <c r="K121" s="4"/>
      <c r="L121" s="6">
        <f>AVERAGE(E120:J142)</f>
        <v>22.796428571428571</v>
      </c>
      <c r="M121" s="4"/>
      <c r="N121" s="4"/>
      <c r="O121" s="4"/>
      <c r="P121" s="4"/>
      <c r="Q121" s="4"/>
      <c r="R121" s="6">
        <f t="shared" ref="R121:R143" si="24">R120</f>
        <v>11.766451612903222</v>
      </c>
      <c r="S121" s="4"/>
      <c r="T121" s="4"/>
      <c r="U121" s="4"/>
      <c r="V121" s="4"/>
      <c r="W121" s="4"/>
      <c r="X121" s="5"/>
      <c r="Y121" s="5"/>
      <c r="Z121" s="5"/>
      <c r="AA121" s="16"/>
    </row>
    <row r="122" spans="1:28" ht="15" customHeight="1" thickBot="1" x14ac:dyDescent="0.3">
      <c r="A122" s="12" t="s">
        <v>343</v>
      </c>
      <c r="B122" s="12" t="s">
        <v>272</v>
      </c>
      <c r="E122" s="4"/>
      <c r="F122" s="17" t="s">
        <v>378</v>
      </c>
      <c r="G122" s="17" t="s">
        <v>376</v>
      </c>
      <c r="H122" s="4">
        <v>16.899999999999999</v>
      </c>
      <c r="I122" s="4">
        <v>13.9</v>
      </c>
      <c r="J122" s="4"/>
      <c r="K122" s="4"/>
      <c r="L122" s="6">
        <f t="shared" ref="L122:L143" si="25">L121</f>
        <v>22.796428571428571</v>
      </c>
      <c r="M122" s="4">
        <v>0.71</v>
      </c>
      <c r="N122" s="4">
        <v>0.64</v>
      </c>
      <c r="O122" s="4"/>
      <c r="P122" s="4"/>
      <c r="Q122" s="4"/>
      <c r="R122" s="6">
        <f t="shared" si="24"/>
        <v>11.766451612903222</v>
      </c>
      <c r="S122" s="4">
        <v>0.95</v>
      </c>
      <c r="T122" s="4">
        <v>1.08</v>
      </c>
      <c r="U122" s="4">
        <v>1.31</v>
      </c>
      <c r="V122" s="4"/>
      <c r="W122" s="4"/>
      <c r="X122" s="5">
        <f>(T122-S122)/S122</f>
        <v>0.13684210526315801</v>
      </c>
      <c r="Y122" s="5">
        <f>(U122-T122)/T122</f>
        <v>0.21296296296296294</v>
      </c>
      <c r="Z122" s="5"/>
      <c r="AA122" s="16"/>
    </row>
    <row r="123" spans="1:28" ht="15" customHeight="1" thickBot="1" x14ac:dyDescent="0.3">
      <c r="A123" s="12" t="s">
        <v>343</v>
      </c>
      <c r="B123" s="12" t="s">
        <v>345</v>
      </c>
      <c r="E123" s="4"/>
      <c r="F123" s="4"/>
      <c r="G123" s="4"/>
      <c r="H123" s="4"/>
      <c r="I123" s="4"/>
      <c r="J123" s="4"/>
      <c r="K123" s="4"/>
      <c r="L123" s="6">
        <f t="shared" si="25"/>
        <v>22.796428571428571</v>
      </c>
      <c r="M123" s="4"/>
      <c r="N123" s="4"/>
      <c r="O123" s="4"/>
      <c r="P123" s="4"/>
      <c r="Q123" s="4"/>
      <c r="R123" s="6">
        <f t="shared" si="24"/>
        <v>11.766451612903222</v>
      </c>
      <c r="S123" s="4"/>
      <c r="T123" s="4"/>
      <c r="U123" s="4"/>
      <c r="V123" s="4"/>
      <c r="W123" s="4"/>
      <c r="X123" s="5"/>
      <c r="Y123" s="5"/>
      <c r="Z123" s="5"/>
      <c r="AA123" s="16"/>
    </row>
    <row r="124" spans="1:28" ht="15" customHeight="1" thickBot="1" x14ac:dyDescent="0.3">
      <c r="A124" s="12" t="s">
        <v>343</v>
      </c>
      <c r="B124" s="12" t="s">
        <v>262</v>
      </c>
      <c r="E124" s="4">
        <v>16.7</v>
      </c>
      <c r="F124" s="4"/>
      <c r="G124" s="4"/>
      <c r="H124" s="4">
        <v>15.5</v>
      </c>
      <c r="I124" s="4"/>
      <c r="J124" s="4"/>
      <c r="K124" s="4"/>
      <c r="L124" s="6">
        <f t="shared" si="25"/>
        <v>22.796428571428571</v>
      </c>
      <c r="M124" s="4">
        <v>2.34</v>
      </c>
      <c r="N124" s="4">
        <v>2.25</v>
      </c>
      <c r="O124" s="4"/>
      <c r="P124" s="4"/>
      <c r="Q124" s="4"/>
      <c r="R124" s="6">
        <f t="shared" si="24"/>
        <v>11.766451612903222</v>
      </c>
      <c r="S124" s="4">
        <v>4.4800000000000004</v>
      </c>
      <c r="T124" s="4">
        <v>4.8499999999999996</v>
      </c>
      <c r="U124" s="4">
        <v>5.14</v>
      </c>
      <c r="V124" s="4"/>
      <c r="W124" s="4"/>
      <c r="X124" s="5">
        <f>(T124-S124)/S124</f>
        <v>8.2589285714285532E-2</v>
      </c>
      <c r="Y124" s="5">
        <f>(U124-T124)/T124</f>
        <v>5.97938144329897E-2</v>
      </c>
      <c r="Z124" s="5"/>
      <c r="AA124" s="16"/>
    </row>
    <row r="125" spans="1:28" ht="15" customHeight="1" thickBot="1" x14ac:dyDescent="0.3">
      <c r="A125" s="12" t="s">
        <v>343</v>
      </c>
      <c r="B125" s="12" t="s">
        <v>346</v>
      </c>
      <c r="E125" s="4"/>
      <c r="F125" s="4"/>
      <c r="G125" s="4"/>
      <c r="H125" s="4"/>
      <c r="I125" s="4"/>
      <c r="J125" s="4"/>
      <c r="K125" s="4"/>
      <c r="L125" s="6">
        <f t="shared" si="25"/>
        <v>22.796428571428571</v>
      </c>
      <c r="M125" s="4"/>
      <c r="N125" s="4"/>
      <c r="O125" s="4"/>
      <c r="P125" s="4"/>
      <c r="Q125" s="4"/>
      <c r="R125" s="6">
        <f t="shared" si="24"/>
        <v>11.766451612903222</v>
      </c>
      <c r="S125" s="4"/>
      <c r="T125" s="4"/>
      <c r="U125" s="4"/>
      <c r="V125" s="4"/>
      <c r="W125" s="4"/>
      <c r="X125" s="5"/>
      <c r="Y125" s="5"/>
      <c r="Z125" s="5"/>
      <c r="AA125" s="16"/>
    </row>
    <row r="126" spans="1:28" ht="15" customHeight="1" thickBot="1" x14ac:dyDescent="0.3">
      <c r="A126" s="12" t="s">
        <v>343</v>
      </c>
      <c r="B126" s="12" t="s">
        <v>347</v>
      </c>
      <c r="E126" s="4"/>
      <c r="F126" s="4"/>
      <c r="G126" s="4"/>
      <c r="H126" s="4"/>
      <c r="I126" s="4"/>
      <c r="J126" s="4"/>
      <c r="K126" s="4"/>
      <c r="L126" s="6">
        <f t="shared" si="25"/>
        <v>22.796428571428571</v>
      </c>
      <c r="M126" s="4"/>
      <c r="N126" s="4"/>
      <c r="O126" s="4"/>
      <c r="P126" s="4"/>
      <c r="Q126" s="4"/>
      <c r="R126" s="6">
        <f t="shared" si="24"/>
        <v>11.766451612903222</v>
      </c>
      <c r="S126" s="4"/>
      <c r="T126" s="4"/>
      <c r="U126" s="4"/>
      <c r="V126" s="4"/>
      <c r="W126" s="4"/>
      <c r="X126" s="5"/>
      <c r="Y126" s="5"/>
      <c r="Z126" s="5"/>
      <c r="AA126" s="16"/>
    </row>
    <row r="127" spans="1:28" ht="15" customHeight="1" thickBot="1" x14ac:dyDescent="0.3">
      <c r="A127" s="12" t="s">
        <v>343</v>
      </c>
      <c r="B127" s="12" t="s">
        <v>259</v>
      </c>
      <c r="E127" s="4"/>
      <c r="F127" s="4"/>
      <c r="G127" s="4"/>
      <c r="H127" s="4"/>
      <c r="I127" s="4"/>
      <c r="J127" s="4"/>
      <c r="K127" s="4"/>
      <c r="L127" s="6">
        <f t="shared" si="25"/>
        <v>22.796428571428571</v>
      </c>
      <c r="M127" s="4">
        <v>51.2</v>
      </c>
      <c r="N127" s="4">
        <v>14.7</v>
      </c>
      <c r="O127" s="4"/>
      <c r="P127" s="4"/>
      <c r="Q127" s="4"/>
      <c r="R127" s="6">
        <f t="shared" si="24"/>
        <v>11.766451612903222</v>
      </c>
      <c r="S127" s="4">
        <v>-0.86</v>
      </c>
      <c r="T127" s="4">
        <v>0.11</v>
      </c>
      <c r="U127" s="4">
        <v>1.34</v>
      </c>
      <c r="V127" s="4"/>
      <c r="W127" s="4"/>
      <c r="X127" s="5">
        <f t="shared" ref="X127:Y129" si="26">(T127-S127)/S127</f>
        <v>-1.1279069767441861</v>
      </c>
      <c r="Y127" s="5">
        <f t="shared" si="26"/>
        <v>11.181818181818182</v>
      </c>
      <c r="Z127" s="5"/>
      <c r="AA127" s="16"/>
    </row>
    <row r="128" spans="1:28" ht="15" customHeight="1" thickBot="1" x14ac:dyDescent="0.3">
      <c r="A128" s="12" t="s">
        <v>343</v>
      </c>
      <c r="B128" s="12" t="s">
        <v>69</v>
      </c>
      <c r="E128" s="4"/>
      <c r="F128" s="4"/>
      <c r="G128" s="4"/>
      <c r="H128" s="4">
        <v>25.9</v>
      </c>
      <c r="I128" s="4">
        <v>23.1</v>
      </c>
      <c r="J128" s="4"/>
      <c r="K128" s="4"/>
      <c r="L128" s="6">
        <f t="shared" si="25"/>
        <v>22.796428571428571</v>
      </c>
      <c r="M128" s="4"/>
      <c r="N128" s="4">
        <v>3.01</v>
      </c>
      <c r="O128" s="4">
        <v>2.79</v>
      </c>
      <c r="P128" s="4"/>
      <c r="Q128" s="4"/>
      <c r="R128" s="6">
        <f t="shared" si="24"/>
        <v>11.766451612903222</v>
      </c>
      <c r="S128" s="4">
        <v>3.3</v>
      </c>
      <c r="T128" s="4">
        <v>3.78</v>
      </c>
      <c r="U128" s="4">
        <v>4.24</v>
      </c>
      <c r="V128" s="4">
        <v>4.6100000000000003</v>
      </c>
      <c r="W128" s="4"/>
      <c r="X128" s="5">
        <f t="shared" si="26"/>
        <v>0.14545454545454545</v>
      </c>
      <c r="Y128" s="5">
        <f t="shared" si="26"/>
        <v>0.12169312169312181</v>
      </c>
      <c r="Z128" s="5">
        <f>(V128-U128)/U128</f>
        <v>8.7264150943396249E-2</v>
      </c>
      <c r="AA128" s="16">
        <v>0.44490000000000002</v>
      </c>
      <c r="AB128" s="14">
        <v>42708</v>
      </c>
    </row>
    <row r="129" spans="1:28" ht="15" customHeight="1" thickBot="1" x14ac:dyDescent="0.3">
      <c r="A129" s="12" t="s">
        <v>343</v>
      </c>
      <c r="B129" s="12" t="s">
        <v>76</v>
      </c>
      <c r="C129" s="1" t="s">
        <v>77</v>
      </c>
      <c r="D129" s="1" t="s">
        <v>78</v>
      </c>
      <c r="E129" s="4">
        <v>38.200000000000003</v>
      </c>
      <c r="F129" s="4"/>
      <c r="G129" s="4"/>
      <c r="H129" s="4">
        <v>28.4</v>
      </c>
      <c r="I129" s="4"/>
      <c r="J129" s="4"/>
      <c r="K129" s="4"/>
      <c r="L129" s="6">
        <f t="shared" si="25"/>
        <v>22.796428571428571</v>
      </c>
      <c r="M129" s="4">
        <v>2.31</v>
      </c>
      <c r="N129" s="4">
        <v>1.88</v>
      </c>
      <c r="O129" s="4"/>
      <c r="P129" s="4"/>
      <c r="Q129" s="4"/>
      <c r="R129" s="6">
        <f t="shared" si="24"/>
        <v>11.766451612903222</v>
      </c>
      <c r="S129" s="4">
        <v>7.49</v>
      </c>
      <c r="T129" s="4">
        <v>10.1</v>
      </c>
      <c r="U129" s="4">
        <v>11.8</v>
      </c>
      <c r="V129" s="4"/>
      <c r="W129" s="4"/>
      <c r="X129" s="5">
        <f t="shared" si="26"/>
        <v>0.34846461949265678</v>
      </c>
      <c r="Y129" s="5">
        <f t="shared" si="26"/>
        <v>0.16831683168316844</v>
      </c>
      <c r="Z129" s="5"/>
      <c r="AA129" s="16"/>
    </row>
    <row r="130" spans="1:28" ht="15" customHeight="1" thickBot="1" x14ac:dyDescent="0.3">
      <c r="A130" s="12" t="s">
        <v>343</v>
      </c>
      <c r="B130" s="12" t="s">
        <v>348</v>
      </c>
      <c r="E130" s="4"/>
      <c r="F130" s="4"/>
      <c r="G130" s="4"/>
      <c r="H130" s="4"/>
      <c r="I130" s="4"/>
      <c r="J130" s="4"/>
      <c r="K130" s="4"/>
      <c r="L130" s="6">
        <f t="shared" si="25"/>
        <v>22.796428571428571</v>
      </c>
      <c r="M130" s="4"/>
      <c r="N130" s="4"/>
      <c r="O130" s="4"/>
      <c r="P130" s="4"/>
      <c r="Q130" s="4"/>
      <c r="R130" s="6">
        <f t="shared" si="24"/>
        <v>11.766451612903222</v>
      </c>
      <c r="S130" s="4"/>
      <c r="T130" s="4"/>
      <c r="U130" s="4"/>
      <c r="V130" s="4"/>
      <c r="W130" s="4"/>
      <c r="X130" s="5"/>
      <c r="Y130" s="5"/>
      <c r="Z130" s="5"/>
      <c r="AA130" s="16"/>
    </row>
    <row r="131" spans="1:28" ht="15" customHeight="1" thickBot="1" x14ac:dyDescent="0.3">
      <c r="A131" s="12" t="s">
        <v>343</v>
      </c>
      <c r="B131" s="12" t="s">
        <v>264</v>
      </c>
      <c r="E131" s="4">
        <v>20.6</v>
      </c>
      <c r="F131" s="4"/>
      <c r="G131" s="4"/>
      <c r="H131" s="4">
        <v>13.9</v>
      </c>
      <c r="I131" s="4"/>
      <c r="J131" s="4"/>
      <c r="K131" s="4"/>
      <c r="L131" s="6">
        <f>L130</f>
        <v>22.796428571428571</v>
      </c>
      <c r="M131" s="4">
        <v>1.58</v>
      </c>
      <c r="N131" s="4">
        <v>0.85</v>
      </c>
      <c r="O131" s="4"/>
      <c r="P131" s="4"/>
      <c r="Q131" s="4"/>
      <c r="R131" s="6">
        <f t="shared" si="24"/>
        <v>11.766451612903222</v>
      </c>
      <c r="S131" s="4">
        <v>2.87</v>
      </c>
      <c r="T131" s="4">
        <v>4.25</v>
      </c>
      <c r="U131" s="4">
        <v>5.18</v>
      </c>
      <c r="V131" s="4"/>
      <c r="W131" s="4"/>
      <c r="X131" s="5">
        <f>(T131-S131)/S131</f>
        <v>0.48083623693379784</v>
      </c>
      <c r="Y131" s="5">
        <f>(U131-T131)/T131</f>
        <v>0.21882352941176464</v>
      </c>
      <c r="Z131" s="5"/>
      <c r="AA131" s="16"/>
    </row>
    <row r="132" spans="1:28" ht="15" customHeight="1" thickBot="1" x14ac:dyDescent="0.3">
      <c r="A132" s="12" t="s">
        <v>343</v>
      </c>
      <c r="B132" s="12" t="s">
        <v>349</v>
      </c>
      <c r="E132" s="4"/>
      <c r="F132" s="4"/>
      <c r="G132" s="4"/>
      <c r="H132" s="4"/>
      <c r="I132" s="4"/>
      <c r="J132" s="4"/>
      <c r="K132" s="4"/>
      <c r="L132" s="6">
        <f t="shared" si="25"/>
        <v>22.796428571428571</v>
      </c>
      <c r="M132" s="4"/>
      <c r="N132" s="4"/>
      <c r="O132" s="4"/>
      <c r="P132" s="4"/>
      <c r="Q132" s="4"/>
      <c r="R132" s="6">
        <f t="shared" si="24"/>
        <v>11.766451612903222</v>
      </c>
      <c r="S132" s="4"/>
      <c r="T132" s="4"/>
      <c r="U132" s="4"/>
      <c r="V132" s="4"/>
      <c r="W132" s="4"/>
      <c r="X132" s="5"/>
      <c r="Y132" s="5"/>
      <c r="Z132" s="5"/>
      <c r="AA132" s="16"/>
    </row>
    <row r="133" spans="1:28" ht="15" customHeight="1" thickBot="1" x14ac:dyDescent="0.3">
      <c r="A133" s="12" t="s">
        <v>343</v>
      </c>
      <c r="B133" s="12" t="s">
        <v>102</v>
      </c>
      <c r="C133" s="1" t="s">
        <v>103</v>
      </c>
      <c r="D133" s="1" t="s">
        <v>104</v>
      </c>
      <c r="E133" s="4">
        <v>24.6</v>
      </c>
      <c r="F133" s="4"/>
      <c r="G133" s="4"/>
      <c r="H133" s="4">
        <v>19.7</v>
      </c>
      <c r="I133" s="4"/>
      <c r="J133" s="4"/>
      <c r="K133" s="4"/>
      <c r="L133" s="6">
        <f t="shared" si="25"/>
        <v>22.796428571428571</v>
      </c>
      <c r="M133" s="4">
        <v>3.48</v>
      </c>
      <c r="N133" s="4">
        <v>3.26</v>
      </c>
      <c r="O133" s="4"/>
      <c r="P133" s="4"/>
      <c r="Q133" s="4"/>
      <c r="R133" s="6">
        <f t="shared" si="24"/>
        <v>11.766451612903222</v>
      </c>
      <c r="S133" s="4">
        <v>2.4700000000000002</v>
      </c>
      <c r="T133" s="4">
        <v>3.09</v>
      </c>
      <c r="U133" s="4">
        <v>3.5</v>
      </c>
      <c r="V133" s="4"/>
      <c r="W133" s="4"/>
      <c r="X133" s="5">
        <f t="shared" ref="X133:Y135" si="27">(T133-S133)/S133</f>
        <v>0.25101214574898773</v>
      </c>
      <c r="Y133" s="5">
        <f t="shared" si="27"/>
        <v>0.13268608414239488</v>
      </c>
      <c r="Z133" s="5"/>
      <c r="AA133" s="16"/>
    </row>
    <row r="134" spans="1:28" ht="15" customHeight="1" thickBot="1" x14ac:dyDescent="0.3">
      <c r="A134" s="12" t="s">
        <v>343</v>
      </c>
      <c r="B134" s="12" t="s">
        <v>218</v>
      </c>
      <c r="E134" s="4">
        <v>20.2</v>
      </c>
      <c r="F134" s="4"/>
      <c r="G134" s="4"/>
      <c r="H134" s="4">
        <v>16</v>
      </c>
      <c r="I134" s="4"/>
      <c r="J134" s="4"/>
      <c r="K134" s="4"/>
      <c r="L134" s="6">
        <f t="shared" si="25"/>
        <v>22.796428571428571</v>
      </c>
      <c r="M134" s="4">
        <v>0.8</v>
      </c>
      <c r="N134" s="4">
        <v>0.69</v>
      </c>
      <c r="O134" s="4"/>
      <c r="P134" s="4"/>
      <c r="Q134" s="4"/>
      <c r="R134" s="6">
        <f t="shared" si="24"/>
        <v>11.766451612903222</v>
      </c>
      <c r="S134" s="4">
        <v>1.29</v>
      </c>
      <c r="T134" s="4">
        <v>1.62</v>
      </c>
      <c r="U134" s="4">
        <v>1.81</v>
      </c>
      <c r="V134" s="4"/>
      <c r="W134" s="4"/>
      <c r="X134" s="5">
        <f t="shared" si="27"/>
        <v>0.25581395348837216</v>
      </c>
      <c r="Y134" s="5">
        <f t="shared" si="27"/>
        <v>0.11728395061728392</v>
      </c>
      <c r="Z134" s="5"/>
      <c r="AA134" s="16">
        <v>0.57509999999999994</v>
      </c>
      <c r="AB134" s="14">
        <v>42412</v>
      </c>
    </row>
    <row r="135" spans="1:28" ht="15" customHeight="1" thickBot="1" x14ac:dyDescent="0.3">
      <c r="A135" s="12" t="s">
        <v>343</v>
      </c>
      <c r="B135" s="12" t="s">
        <v>219</v>
      </c>
      <c r="E135" s="4">
        <v>19.3</v>
      </c>
      <c r="F135" s="4"/>
      <c r="G135" s="4"/>
      <c r="H135" s="4">
        <v>17.3</v>
      </c>
      <c r="I135" s="4"/>
      <c r="J135" s="4"/>
      <c r="K135" s="4"/>
      <c r="L135" s="6">
        <f t="shared" si="25"/>
        <v>22.796428571428571</v>
      </c>
      <c r="M135" s="4">
        <v>0.45</v>
      </c>
      <c r="N135" s="4">
        <v>0.46</v>
      </c>
      <c r="O135" s="4"/>
      <c r="P135" s="4"/>
      <c r="Q135" s="4"/>
      <c r="R135" s="6">
        <f t="shared" si="24"/>
        <v>11.766451612903222</v>
      </c>
      <c r="S135" s="4">
        <v>1.2</v>
      </c>
      <c r="T135" s="4">
        <v>1.34</v>
      </c>
      <c r="U135" s="4">
        <v>1.49</v>
      </c>
      <c r="V135" s="4"/>
      <c r="W135" s="4"/>
      <c r="X135" s="5">
        <f t="shared" si="27"/>
        <v>0.11666666666666678</v>
      </c>
      <c r="Y135" s="5">
        <f t="shared" si="27"/>
        <v>0.11194029850746261</v>
      </c>
      <c r="Z135" s="5"/>
      <c r="AA135" s="16"/>
    </row>
    <row r="136" spans="1:28" ht="15" customHeight="1" thickBot="1" x14ac:dyDescent="0.3">
      <c r="A136" s="12" t="s">
        <v>343</v>
      </c>
      <c r="B136" s="12" t="s">
        <v>350</v>
      </c>
      <c r="E136" s="4"/>
      <c r="F136" s="4"/>
      <c r="G136" s="4"/>
      <c r="H136" s="4"/>
      <c r="I136" s="4"/>
      <c r="J136" s="4"/>
      <c r="K136" s="4"/>
      <c r="L136" s="6">
        <f t="shared" si="25"/>
        <v>22.796428571428571</v>
      </c>
      <c r="M136" s="4"/>
      <c r="N136" s="4"/>
      <c r="O136" s="4"/>
      <c r="P136" s="4"/>
      <c r="Q136" s="4"/>
      <c r="R136" s="6">
        <f t="shared" si="24"/>
        <v>11.766451612903222</v>
      </c>
      <c r="S136" s="4"/>
      <c r="T136" s="4"/>
      <c r="U136" s="4"/>
      <c r="V136" s="4"/>
      <c r="W136" s="4"/>
      <c r="X136" s="5"/>
      <c r="Y136" s="5"/>
      <c r="Z136" s="5"/>
      <c r="AA136" s="16"/>
    </row>
    <row r="137" spans="1:28" ht="15" customHeight="1" thickBot="1" x14ac:dyDescent="0.3">
      <c r="A137" s="12" t="s">
        <v>343</v>
      </c>
      <c r="B137" s="12" t="s">
        <v>258</v>
      </c>
      <c r="E137" s="4"/>
      <c r="F137" s="4"/>
      <c r="G137" s="4"/>
      <c r="H137" s="4"/>
      <c r="I137" s="4"/>
      <c r="J137" s="4"/>
      <c r="K137" s="4"/>
      <c r="L137" s="6">
        <f t="shared" si="25"/>
        <v>22.796428571428571</v>
      </c>
      <c r="M137" s="4">
        <v>26.2</v>
      </c>
      <c r="N137" s="4">
        <v>9.6300000000000008</v>
      </c>
      <c r="O137" s="4"/>
      <c r="P137" s="4"/>
      <c r="Q137" s="4"/>
      <c r="R137" s="6">
        <f t="shared" si="24"/>
        <v>11.766451612903222</v>
      </c>
      <c r="S137" s="4">
        <v>-0.5</v>
      </c>
      <c r="T137" s="4">
        <v>-0.35</v>
      </c>
      <c r="U137" s="4">
        <v>0.62</v>
      </c>
      <c r="V137" s="4"/>
      <c r="W137" s="4"/>
      <c r="X137" s="5">
        <f t="shared" ref="X137:Y139" si="28">(T137-S137)/S137</f>
        <v>-0.30000000000000004</v>
      </c>
      <c r="Y137" s="5">
        <f t="shared" si="28"/>
        <v>-2.7714285714285714</v>
      </c>
      <c r="Z137" s="5"/>
      <c r="AA137" s="16"/>
    </row>
    <row r="138" spans="1:28" ht="15" customHeight="1" thickBot="1" x14ac:dyDescent="0.3">
      <c r="A138" s="12" t="s">
        <v>343</v>
      </c>
      <c r="B138" s="12" t="s">
        <v>135</v>
      </c>
      <c r="C138" s="1" t="s">
        <v>136</v>
      </c>
      <c r="D138" s="1" t="s">
        <v>137</v>
      </c>
      <c r="E138" s="4">
        <v>26</v>
      </c>
      <c r="F138" s="4"/>
      <c r="G138" s="4"/>
      <c r="H138" s="4">
        <v>22.2</v>
      </c>
      <c r="I138" s="4"/>
      <c r="J138" s="4"/>
      <c r="K138" s="4"/>
      <c r="L138" s="6">
        <f t="shared" si="25"/>
        <v>22.796428571428571</v>
      </c>
      <c r="M138" s="4">
        <v>1.75</v>
      </c>
      <c r="N138" s="4">
        <v>1.53</v>
      </c>
      <c r="O138" s="4"/>
      <c r="P138" s="4"/>
      <c r="Q138" s="4"/>
      <c r="R138" s="6">
        <f t="shared" si="24"/>
        <v>11.766451612903222</v>
      </c>
      <c r="S138" s="4">
        <v>2.68</v>
      </c>
      <c r="T138" s="4">
        <v>3.14</v>
      </c>
      <c r="U138" s="4">
        <v>3.53</v>
      </c>
      <c r="V138" s="4"/>
      <c r="W138" s="4"/>
      <c r="X138" s="5">
        <f t="shared" si="28"/>
        <v>0.17164179104477609</v>
      </c>
      <c r="Y138" s="5">
        <f t="shared" si="28"/>
        <v>0.12420382165605084</v>
      </c>
      <c r="Z138" s="5"/>
      <c r="AA138" s="16"/>
    </row>
    <row r="139" spans="1:28" ht="15" customHeight="1" thickBot="1" x14ac:dyDescent="0.3">
      <c r="A139" s="12" t="s">
        <v>343</v>
      </c>
      <c r="B139" s="12" t="s">
        <v>257</v>
      </c>
      <c r="C139" s="1" t="s">
        <v>168</v>
      </c>
      <c r="D139" s="1" t="s">
        <v>169</v>
      </c>
      <c r="E139" s="4">
        <v>21.5</v>
      </c>
      <c r="F139" s="4"/>
      <c r="G139" s="4"/>
      <c r="H139" s="4">
        <v>16.5</v>
      </c>
      <c r="I139" s="4">
        <v>15</v>
      </c>
      <c r="J139" s="4">
        <v>15.3</v>
      </c>
      <c r="K139" s="4"/>
      <c r="L139" s="6">
        <f t="shared" si="25"/>
        <v>22.796428571428571</v>
      </c>
      <c r="M139" s="4">
        <v>3.27</v>
      </c>
      <c r="N139" s="4">
        <v>2.64</v>
      </c>
      <c r="O139" s="4">
        <v>2.69</v>
      </c>
      <c r="P139" s="4"/>
      <c r="Q139" s="4"/>
      <c r="R139" s="6">
        <f t="shared" si="24"/>
        <v>11.766451612903222</v>
      </c>
      <c r="S139" s="4">
        <v>2.93</v>
      </c>
      <c r="T139" s="4">
        <v>3</v>
      </c>
      <c r="U139" s="4">
        <v>3.07</v>
      </c>
      <c r="V139" s="4">
        <v>3.21</v>
      </c>
      <c r="W139" s="4"/>
      <c r="X139" s="5">
        <f t="shared" si="28"/>
        <v>2.3890784982935096E-2</v>
      </c>
      <c r="Y139" s="5">
        <f t="shared" si="28"/>
        <v>2.3333333333333279E-2</v>
      </c>
      <c r="Z139" s="5">
        <f t="shared" ref="Z139" si="29">(V139-U139)/U139</f>
        <v>4.5602605863192223E-2</v>
      </c>
      <c r="AA139" s="16">
        <v>0.77400000000000002</v>
      </c>
      <c r="AB139" s="14">
        <v>42708</v>
      </c>
    </row>
    <row r="140" spans="1:28" ht="15" customHeight="1" thickBot="1" x14ac:dyDescent="0.3">
      <c r="A140" s="12" t="s">
        <v>343</v>
      </c>
      <c r="B140" s="12" t="s">
        <v>351</v>
      </c>
      <c r="E140" s="4"/>
      <c r="F140" s="4"/>
      <c r="G140" s="4"/>
      <c r="H140" s="4"/>
      <c r="I140" s="4"/>
      <c r="J140" s="4"/>
      <c r="K140" s="4"/>
      <c r="L140" s="6">
        <f t="shared" si="25"/>
        <v>22.796428571428571</v>
      </c>
      <c r="M140" s="4"/>
      <c r="N140" s="4"/>
      <c r="O140" s="4"/>
      <c r="P140" s="4"/>
      <c r="Q140" s="4"/>
      <c r="R140" s="6">
        <f t="shared" si="24"/>
        <v>11.766451612903222</v>
      </c>
      <c r="S140" s="4"/>
      <c r="T140" s="4"/>
      <c r="U140" s="4"/>
      <c r="V140" s="4"/>
      <c r="W140" s="4"/>
      <c r="X140" s="5"/>
      <c r="Y140" s="5"/>
      <c r="Z140" s="5"/>
    </row>
    <row r="141" spans="1:28" ht="15" customHeight="1" thickBot="1" x14ac:dyDescent="0.3">
      <c r="A141" s="12" t="s">
        <v>343</v>
      </c>
      <c r="B141" s="12" t="s">
        <v>263</v>
      </c>
      <c r="E141" s="4">
        <v>17.7</v>
      </c>
      <c r="F141" s="4"/>
      <c r="G141" s="4"/>
      <c r="H141" s="4">
        <v>16.399999999999999</v>
      </c>
      <c r="I141" s="4"/>
      <c r="J141" s="4"/>
      <c r="K141" s="4"/>
      <c r="L141" s="6">
        <f t="shared" si="25"/>
        <v>22.796428571428571</v>
      </c>
      <c r="M141" s="4">
        <v>1.39</v>
      </c>
      <c r="N141" s="4">
        <v>1.34</v>
      </c>
      <c r="O141" s="4"/>
      <c r="P141" s="4"/>
      <c r="Q141" s="4"/>
      <c r="R141" s="6">
        <f t="shared" si="24"/>
        <v>11.766451612903222</v>
      </c>
      <c r="S141" s="4">
        <v>2.23</v>
      </c>
      <c r="T141" s="4">
        <v>2.39</v>
      </c>
      <c r="U141" s="4">
        <v>2.5</v>
      </c>
      <c r="V141" s="4"/>
      <c r="W141" s="4"/>
      <c r="X141" s="5">
        <f t="shared" ref="X141:X150" si="30">(T141-S141)/S141</f>
        <v>7.1748878923766884E-2</v>
      </c>
      <c r="Y141" s="5">
        <f t="shared" ref="Y141:Y150" si="31">(U141-T141)/T141</f>
        <v>4.6025104602510407E-2</v>
      </c>
      <c r="Z141" s="5"/>
      <c r="AA141" s="16"/>
    </row>
    <row r="142" spans="1:28" ht="15" customHeight="1" thickBot="1" x14ac:dyDescent="0.3">
      <c r="A142" s="12" t="s">
        <v>343</v>
      </c>
      <c r="B142" s="12" t="s">
        <v>261</v>
      </c>
      <c r="E142" s="4">
        <v>91.1</v>
      </c>
      <c r="F142" s="4"/>
      <c r="G142" s="4"/>
      <c r="H142" s="4">
        <v>30.8</v>
      </c>
      <c r="I142" s="4">
        <v>19.899999999999999</v>
      </c>
      <c r="J142" s="4">
        <v>15.7</v>
      </c>
      <c r="K142" s="4"/>
      <c r="L142" s="6">
        <f t="shared" si="25"/>
        <v>22.796428571428571</v>
      </c>
      <c r="M142" s="4">
        <v>1.53</v>
      </c>
      <c r="N142" s="4">
        <v>1.23</v>
      </c>
      <c r="O142" s="4">
        <v>1.1599999999999999</v>
      </c>
      <c r="P142" s="4"/>
      <c r="Q142" s="4"/>
      <c r="R142" s="6">
        <f t="shared" si="24"/>
        <v>11.766451612903222</v>
      </c>
      <c r="S142" s="4">
        <v>1.1200000000000001</v>
      </c>
      <c r="T142" s="4">
        <v>4.1500000000000004</v>
      </c>
      <c r="U142" s="4">
        <v>6.44</v>
      </c>
      <c r="V142" s="4">
        <v>8.1300000000000008</v>
      </c>
      <c r="W142" s="4"/>
      <c r="X142" s="5">
        <f t="shared" si="30"/>
        <v>2.7053571428571428</v>
      </c>
      <c r="Y142" s="5">
        <f t="shared" si="31"/>
        <v>0.55180722891566258</v>
      </c>
      <c r="Z142" s="5">
        <f>(V142-U142)/U142</f>
        <v>0.26242236024844723</v>
      </c>
      <c r="AA142" s="16">
        <v>0.67759999999999998</v>
      </c>
      <c r="AB142" s="14">
        <v>42490</v>
      </c>
    </row>
    <row r="143" spans="1:28" ht="15" customHeight="1" thickBot="1" x14ac:dyDescent="0.3">
      <c r="A143" s="12" t="s">
        <v>352</v>
      </c>
      <c r="B143" s="12" t="s">
        <v>236</v>
      </c>
      <c r="E143" s="4">
        <v>18.899999999999999</v>
      </c>
      <c r="F143" s="4"/>
      <c r="G143" s="4"/>
      <c r="H143" s="4">
        <v>12.4</v>
      </c>
      <c r="I143" s="4"/>
      <c r="J143" s="4"/>
      <c r="K143" s="4"/>
      <c r="L143" s="6">
        <f t="shared" si="25"/>
        <v>22.796428571428571</v>
      </c>
      <c r="M143" s="4">
        <v>0.55000000000000004</v>
      </c>
      <c r="N143" s="4">
        <v>0.49</v>
      </c>
      <c r="O143" s="4"/>
      <c r="P143" s="4"/>
      <c r="Q143" s="4"/>
      <c r="R143" s="6">
        <f t="shared" si="24"/>
        <v>11.766451612903222</v>
      </c>
      <c r="S143" s="4">
        <v>1.55</v>
      </c>
      <c r="T143" s="4">
        <v>2.37</v>
      </c>
      <c r="U143" s="4">
        <v>2.89</v>
      </c>
      <c r="V143" s="4"/>
      <c r="W143" s="4"/>
      <c r="X143" s="5">
        <f t="shared" si="30"/>
        <v>0.52903225806451615</v>
      </c>
      <c r="Y143" s="5">
        <f t="shared" si="31"/>
        <v>0.21940928270042193</v>
      </c>
      <c r="Z143" s="5"/>
      <c r="AA143" s="16"/>
    </row>
    <row r="144" spans="1:28" ht="15" customHeight="1" thickBot="1" x14ac:dyDescent="0.3">
      <c r="A144" s="12" t="s">
        <v>352</v>
      </c>
      <c r="B144" s="12" t="s">
        <v>224</v>
      </c>
      <c r="E144" s="4">
        <v>22.6</v>
      </c>
      <c r="F144" s="4"/>
      <c r="G144" s="4"/>
      <c r="H144" s="4">
        <v>20.8</v>
      </c>
      <c r="I144" s="4">
        <v>19.399999999999999</v>
      </c>
      <c r="J144" s="4"/>
      <c r="K144" s="4"/>
      <c r="L144" s="6">
        <f>AVERAGE(E144:J166)</f>
        <v>16.199534883720929</v>
      </c>
      <c r="M144" s="4">
        <v>1.91</v>
      </c>
      <c r="N144" s="4">
        <v>1.78</v>
      </c>
      <c r="O144" s="4">
        <v>1.71</v>
      </c>
      <c r="P144" s="4"/>
      <c r="Q144" s="4"/>
      <c r="R144" s="6">
        <f>AVERAGE(M144:O166)</f>
        <v>1.0856818181818186</v>
      </c>
      <c r="S144" s="4">
        <v>0.57999999999999996</v>
      </c>
      <c r="T144" s="4">
        <v>0.9</v>
      </c>
      <c r="U144" s="4">
        <v>0.97</v>
      </c>
      <c r="V144" s="4">
        <v>1.05</v>
      </c>
      <c r="W144" s="4"/>
      <c r="X144" s="5">
        <f t="shared" si="30"/>
        <v>0.55172413793103459</v>
      </c>
      <c r="Y144" s="5">
        <f t="shared" si="31"/>
        <v>7.7777777777777724E-2</v>
      </c>
      <c r="Z144" s="5">
        <f>(V144-U144)/U144</f>
        <v>8.2474226804123793E-2</v>
      </c>
      <c r="AA144" s="16">
        <v>0.47289999999999999</v>
      </c>
      <c r="AB144" s="14">
        <v>42434</v>
      </c>
    </row>
    <row r="145" spans="1:28" ht="15" customHeight="1" thickBot="1" x14ac:dyDescent="0.3">
      <c r="A145" s="12" t="s">
        <v>352</v>
      </c>
      <c r="B145" s="12" t="s">
        <v>234</v>
      </c>
      <c r="E145" s="4">
        <v>14.7</v>
      </c>
      <c r="F145" s="4"/>
      <c r="G145" s="4"/>
      <c r="H145" s="4">
        <v>12.9</v>
      </c>
      <c r="I145" s="4"/>
      <c r="J145" s="4"/>
      <c r="K145" s="4"/>
      <c r="L145" s="6">
        <f t="shared" ref="L145:L165" si="32">L144</f>
        <v>16.199534883720929</v>
      </c>
      <c r="M145" s="4">
        <v>0.42</v>
      </c>
      <c r="N145" s="4">
        <v>0.38</v>
      </c>
      <c r="O145" s="4"/>
      <c r="P145" s="4"/>
      <c r="Q145" s="4"/>
      <c r="R145" s="6">
        <f t="shared" ref="R145:R165" si="33">R144</f>
        <v>1.0856818181818186</v>
      </c>
      <c r="S145" s="4">
        <v>1.01</v>
      </c>
      <c r="T145" s="4">
        <v>1.1499999999999999</v>
      </c>
      <c r="U145" s="4">
        <v>1.37</v>
      </c>
      <c r="V145" s="4"/>
      <c r="W145" s="4"/>
      <c r="X145" s="5">
        <f t="shared" si="30"/>
        <v>0.13861386138613851</v>
      </c>
      <c r="Y145" s="5">
        <f t="shared" si="31"/>
        <v>0.19130434782608713</v>
      </c>
      <c r="Z145" s="5"/>
      <c r="AA145" s="16"/>
    </row>
    <row r="146" spans="1:28" ht="15" customHeight="1" thickBot="1" x14ac:dyDescent="0.3">
      <c r="A146" s="12" t="s">
        <v>352</v>
      </c>
      <c r="B146" s="12" t="s">
        <v>1</v>
      </c>
      <c r="E146" s="4">
        <v>7.92</v>
      </c>
      <c r="F146" s="4"/>
      <c r="G146" s="4"/>
      <c r="H146" s="4">
        <v>7.67</v>
      </c>
      <c r="I146" s="4"/>
      <c r="J146" s="4"/>
      <c r="K146" s="4"/>
      <c r="L146" s="6">
        <f t="shared" si="32"/>
        <v>16.199534883720929</v>
      </c>
      <c r="M146" s="4">
        <v>0.28000000000000003</v>
      </c>
      <c r="N146" s="4">
        <v>0.27</v>
      </c>
      <c r="O146" s="4"/>
      <c r="P146" s="4"/>
      <c r="Q146" s="4"/>
      <c r="R146" s="6">
        <f t="shared" si="33"/>
        <v>1.0856818181818186</v>
      </c>
      <c r="S146" s="4">
        <v>5.91</v>
      </c>
      <c r="T146" s="4">
        <v>6.11</v>
      </c>
      <c r="U146" s="4">
        <v>6.52</v>
      </c>
      <c r="V146" s="4"/>
      <c r="W146" s="4"/>
      <c r="X146" s="5">
        <f t="shared" si="30"/>
        <v>3.384094754653133E-2</v>
      </c>
      <c r="Y146" s="5">
        <f t="shared" si="31"/>
        <v>6.7103109656301022E-2</v>
      </c>
      <c r="Z146" s="5"/>
      <c r="AA146" s="16"/>
    </row>
    <row r="147" spans="1:28" ht="15" customHeight="1" thickBot="1" x14ac:dyDescent="0.3">
      <c r="A147" s="12" t="s">
        <v>352</v>
      </c>
      <c r="B147" s="12" t="s">
        <v>58</v>
      </c>
      <c r="C147" s="1" t="s">
        <v>59</v>
      </c>
      <c r="D147" s="1" t="s">
        <v>60</v>
      </c>
      <c r="E147" s="4">
        <v>21</v>
      </c>
      <c r="F147" s="4"/>
      <c r="G147" s="4"/>
      <c r="H147" s="4">
        <v>13.3</v>
      </c>
      <c r="I147" s="4"/>
      <c r="J147" s="4"/>
      <c r="K147" s="4"/>
      <c r="L147" s="6">
        <f t="shared" si="32"/>
        <v>16.199534883720929</v>
      </c>
      <c r="M147" s="4">
        <v>0.18</v>
      </c>
      <c r="N147" s="4">
        <v>0.17</v>
      </c>
      <c r="O147" s="4"/>
      <c r="P147" s="4"/>
      <c r="Q147" s="4"/>
      <c r="R147" s="6">
        <f t="shared" si="33"/>
        <v>1.0856818181818186</v>
      </c>
      <c r="S147" s="4">
        <v>0.13</v>
      </c>
      <c r="T147" s="4">
        <v>0.21</v>
      </c>
      <c r="U147" s="4">
        <v>0.12</v>
      </c>
      <c r="V147" s="4"/>
      <c r="W147" s="4"/>
      <c r="X147" s="5">
        <f t="shared" si="30"/>
        <v>0.61538461538461531</v>
      </c>
      <c r="Y147" s="5">
        <f t="shared" si="31"/>
        <v>-0.42857142857142855</v>
      </c>
      <c r="Z147" s="5"/>
      <c r="AA147" s="16"/>
    </row>
    <row r="148" spans="1:28" ht="15" customHeight="1" thickBot="1" x14ac:dyDescent="0.3">
      <c r="A148" s="12" t="s">
        <v>352</v>
      </c>
      <c r="B148" s="12" t="s">
        <v>223</v>
      </c>
      <c r="E148" s="4">
        <v>19.399999999999999</v>
      </c>
      <c r="F148" s="4"/>
      <c r="G148" s="4"/>
      <c r="H148" s="4">
        <v>18</v>
      </c>
      <c r="I148" s="4"/>
      <c r="J148" s="4"/>
      <c r="K148" s="4"/>
      <c r="L148" s="6">
        <f t="shared" si="32"/>
        <v>16.199534883720929</v>
      </c>
      <c r="M148" s="4">
        <v>3.63</v>
      </c>
      <c r="N148" s="4">
        <v>3.54</v>
      </c>
      <c r="O148" s="4"/>
      <c r="P148" s="4"/>
      <c r="Q148" s="4"/>
      <c r="R148" s="6">
        <f t="shared" si="33"/>
        <v>1.0856818181818186</v>
      </c>
      <c r="S148" s="4">
        <v>0.87</v>
      </c>
      <c r="T148" s="4">
        <v>0.93</v>
      </c>
      <c r="U148" s="4">
        <v>1.04</v>
      </c>
      <c r="V148" s="4"/>
      <c r="W148" s="4"/>
      <c r="X148" s="5">
        <f t="shared" si="30"/>
        <v>6.8965517241379379E-2</v>
      </c>
      <c r="Y148" s="5">
        <f t="shared" si="31"/>
        <v>0.1182795698924731</v>
      </c>
      <c r="Z148" s="5"/>
      <c r="AA148" s="16"/>
    </row>
    <row r="149" spans="1:28" ht="15" customHeight="1" thickBot="1" x14ac:dyDescent="0.3">
      <c r="A149" s="12" t="s">
        <v>352</v>
      </c>
      <c r="B149" s="12" t="s">
        <v>290</v>
      </c>
      <c r="E149" s="4">
        <v>24.1</v>
      </c>
      <c r="F149" s="4"/>
      <c r="G149" s="4"/>
      <c r="H149" s="4">
        <v>19.899999999999999</v>
      </c>
      <c r="I149" s="4"/>
      <c r="J149" s="4"/>
      <c r="K149" s="4"/>
      <c r="L149" s="6">
        <f t="shared" si="32"/>
        <v>16.199534883720929</v>
      </c>
      <c r="M149" s="4">
        <v>0.55000000000000004</v>
      </c>
      <c r="N149" s="4">
        <v>0.53</v>
      </c>
      <c r="O149" s="4"/>
      <c r="P149" s="4"/>
      <c r="Q149" s="4"/>
      <c r="R149" s="6">
        <f t="shared" si="33"/>
        <v>1.0856818181818186</v>
      </c>
      <c r="S149" s="4">
        <v>0.75</v>
      </c>
      <c r="T149" s="4">
        <v>0.9</v>
      </c>
      <c r="U149" s="4">
        <v>1.02</v>
      </c>
      <c r="V149" s="4"/>
      <c r="W149" s="4"/>
      <c r="X149" s="5">
        <f t="shared" si="30"/>
        <v>0.20000000000000004</v>
      </c>
      <c r="Y149" s="5">
        <f t="shared" si="31"/>
        <v>0.13333333333333333</v>
      </c>
      <c r="Z149" s="5"/>
      <c r="AA149" s="16"/>
    </row>
    <row r="150" spans="1:28" ht="15" customHeight="1" thickBot="1" x14ac:dyDescent="0.3">
      <c r="A150" s="12" t="s">
        <v>352</v>
      </c>
      <c r="B150" s="12" t="s">
        <v>216</v>
      </c>
      <c r="E150" s="4"/>
      <c r="F150" s="4"/>
      <c r="G150" s="4"/>
      <c r="H150" s="4">
        <v>22.8</v>
      </c>
      <c r="I150" s="4"/>
      <c r="J150" s="4"/>
      <c r="K150" s="4"/>
      <c r="L150" s="6">
        <f t="shared" si="32"/>
        <v>16.199534883720929</v>
      </c>
      <c r="M150" s="4">
        <v>1.38</v>
      </c>
      <c r="N150" s="4">
        <v>1.32</v>
      </c>
      <c r="O150" s="4"/>
      <c r="P150" s="4"/>
      <c r="Q150" s="4"/>
      <c r="R150" s="6">
        <f t="shared" si="33"/>
        <v>1.0856818181818186</v>
      </c>
      <c r="S150" s="4">
        <v>-0.15</v>
      </c>
      <c r="T150" s="4">
        <v>0.75</v>
      </c>
      <c r="U150" s="4">
        <v>0.82</v>
      </c>
      <c r="V150" s="4"/>
      <c r="W150" s="4"/>
      <c r="X150" s="5">
        <f t="shared" si="30"/>
        <v>-6</v>
      </c>
      <c r="Y150" s="5">
        <f t="shared" si="31"/>
        <v>9.3333333333333268E-2</v>
      </c>
      <c r="Z150" s="5"/>
      <c r="AA150" s="16"/>
      <c r="AB150" s="14">
        <v>42436</v>
      </c>
    </row>
    <row r="151" spans="1:28" ht="15" customHeight="1" thickBot="1" x14ac:dyDescent="0.3">
      <c r="A151" s="12" t="s">
        <v>352</v>
      </c>
      <c r="B151" s="12" t="s">
        <v>353</v>
      </c>
      <c r="E151" s="4"/>
      <c r="F151" s="4"/>
      <c r="G151" s="4"/>
      <c r="H151" s="4"/>
      <c r="I151" s="4"/>
      <c r="J151" s="4"/>
      <c r="K151" s="4"/>
      <c r="L151" s="6">
        <f t="shared" si="32"/>
        <v>16.199534883720929</v>
      </c>
      <c r="M151" s="4"/>
      <c r="N151" s="4"/>
      <c r="O151" s="4"/>
      <c r="P151" s="4"/>
      <c r="Q151" s="4"/>
      <c r="R151" s="6">
        <f t="shared" si="33"/>
        <v>1.0856818181818186</v>
      </c>
      <c r="S151" s="4"/>
      <c r="T151" s="4"/>
      <c r="U151" s="4"/>
      <c r="V151" s="4"/>
      <c r="W151" s="4"/>
      <c r="X151" s="5"/>
      <c r="Y151" s="5"/>
      <c r="Z151" s="5"/>
      <c r="AA151" s="16"/>
    </row>
    <row r="152" spans="1:28" ht="15" customHeight="1" thickBot="1" x14ac:dyDescent="0.3">
      <c r="A152" s="12" t="s">
        <v>352</v>
      </c>
      <c r="B152" s="12" t="s">
        <v>289</v>
      </c>
      <c r="C152" s="1" t="s">
        <v>183</v>
      </c>
      <c r="D152" s="1" t="s">
        <v>184</v>
      </c>
      <c r="E152" s="4">
        <v>26.8</v>
      </c>
      <c r="F152" s="4"/>
      <c r="G152" s="4"/>
      <c r="H152" s="4">
        <v>12.1</v>
      </c>
      <c r="I152" s="4">
        <v>10.5</v>
      </c>
      <c r="J152" s="4"/>
      <c r="K152" s="4"/>
      <c r="L152" s="6">
        <f t="shared" si="32"/>
        <v>16.199534883720929</v>
      </c>
      <c r="M152" s="4">
        <v>0.8</v>
      </c>
      <c r="N152" s="4">
        <v>0.67</v>
      </c>
      <c r="O152" s="4">
        <v>0.64</v>
      </c>
      <c r="P152" s="4"/>
      <c r="Q152" s="4"/>
      <c r="R152" s="6">
        <f t="shared" si="33"/>
        <v>1.0856818181818186</v>
      </c>
      <c r="S152" s="4">
        <v>-0.45</v>
      </c>
      <c r="T152" s="4">
        <v>0.85</v>
      </c>
      <c r="U152" s="4">
        <v>0.98</v>
      </c>
      <c r="V152" s="4">
        <v>1.17</v>
      </c>
      <c r="W152" s="4"/>
      <c r="X152" s="5">
        <f>(T152-S152)/S152</f>
        <v>-2.8888888888888888</v>
      </c>
      <c r="Y152" s="5">
        <f>(U152-T152)/T152</f>
        <v>0.15294117647058825</v>
      </c>
      <c r="Z152" s="5">
        <f>(V152-U152)/U152</f>
        <v>0.1938775510204081</v>
      </c>
      <c r="AA152" s="16"/>
      <c r="AB152" s="14">
        <v>42433</v>
      </c>
    </row>
    <row r="153" spans="1:28" ht="15" customHeight="1" thickBot="1" x14ac:dyDescent="0.3">
      <c r="A153" s="12" t="s">
        <v>352</v>
      </c>
      <c r="B153" s="12" t="s">
        <v>235</v>
      </c>
      <c r="E153" s="4">
        <v>12.2</v>
      </c>
      <c r="F153" s="4"/>
      <c r="G153" s="4"/>
      <c r="H153" s="4">
        <v>10.4</v>
      </c>
      <c r="I153" s="4"/>
      <c r="J153" s="4"/>
      <c r="K153" s="4"/>
      <c r="L153" s="6">
        <f t="shared" si="32"/>
        <v>16.199534883720929</v>
      </c>
      <c r="M153" s="4">
        <v>0.41</v>
      </c>
      <c r="N153" s="4">
        <v>0.38</v>
      </c>
      <c r="O153" s="4"/>
      <c r="P153" s="4"/>
      <c r="Q153" s="4"/>
      <c r="R153" s="6">
        <f t="shared" si="33"/>
        <v>1.0856818181818186</v>
      </c>
      <c r="S153" s="4">
        <v>1.42</v>
      </c>
      <c r="T153" s="4">
        <v>1.67</v>
      </c>
      <c r="U153" s="4">
        <v>1.63</v>
      </c>
      <c r="V153" s="4"/>
      <c r="W153" s="4"/>
      <c r="X153" s="5">
        <f t="shared" ref="X153:Y155" si="34">(T153-S153)/S153</f>
        <v>0.17605633802816903</v>
      </c>
      <c r="Y153" s="5">
        <f t="shared" si="34"/>
        <v>-2.3952095808383256E-2</v>
      </c>
      <c r="Z153" s="5"/>
      <c r="AA153" s="16"/>
    </row>
    <row r="154" spans="1:28" ht="15" customHeight="1" thickBot="1" x14ac:dyDescent="0.3">
      <c r="A154" s="12" t="s">
        <v>352</v>
      </c>
      <c r="B154" s="12" t="s">
        <v>281</v>
      </c>
      <c r="E154" s="4">
        <v>11.2</v>
      </c>
      <c r="F154" s="4"/>
      <c r="G154" s="4"/>
      <c r="H154" s="4">
        <v>9.26</v>
      </c>
      <c r="I154" s="4"/>
      <c r="J154" s="4"/>
      <c r="K154" s="4"/>
      <c r="L154" s="6">
        <f t="shared" si="32"/>
        <v>16.199534883720929</v>
      </c>
      <c r="M154" s="4">
        <v>5.67</v>
      </c>
      <c r="N154" s="4">
        <v>4.79</v>
      </c>
      <c r="O154" s="4"/>
      <c r="P154" s="4"/>
      <c r="Q154" s="4"/>
      <c r="R154" s="6">
        <f t="shared" si="33"/>
        <v>1.0856818181818186</v>
      </c>
      <c r="S154" s="4">
        <v>3.07</v>
      </c>
      <c r="T154" s="4">
        <v>3.72</v>
      </c>
      <c r="U154" s="4">
        <v>3.74</v>
      </c>
      <c r="V154" s="4"/>
      <c r="W154" s="4"/>
      <c r="X154" s="5">
        <f t="shared" si="34"/>
        <v>0.21172638436482097</v>
      </c>
      <c r="Y154" s="5">
        <f t="shared" si="34"/>
        <v>5.3763440860215101E-3</v>
      </c>
      <c r="Z154" s="5"/>
      <c r="AA154" s="16"/>
    </row>
    <row r="155" spans="1:28" ht="15" customHeight="1" thickBot="1" x14ac:dyDescent="0.3">
      <c r="A155" s="12" t="s">
        <v>352</v>
      </c>
      <c r="B155" s="12" t="s">
        <v>282</v>
      </c>
      <c r="E155" s="4">
        <v>14.7</v>
      </c>
      <c r="F155" s="4"/>
      <c r="G155" s="4"/>
      <c r="H155" s="4">
        <v>12.3</v>
      </c>
      <c r="I155" s="4"/>
      <c r="J155" s="4"/>
      <c r="K155" s="4"/>
      <c r="L155" s="6">
        <f t="shared" si="32"/>
        <v>16.199534883720929</v>
      </c>
      <c r="M155" s="4">
        <v>0.57999999999999996</v>
      </c>
      <c r="N155" s="4">
        <v>0.53</v>
      </c>
      <c r="O155" s="4"/>
      <c r="P155" s="4"/>
      <c r="Q155" s="4"/>
      <c r="R155" s="6">
        <f t="shared" si="33"/>
        <v>1.0856818181818186</v>
      </c>
      <c r="S155" s="4">
        <v>1.1399999999999999</v>
      </c>
      <c r="T155" s="4">
        <v>1.37</v>
      </c>
      <c r="U155" s="4">
        <v>1.55</v>
      </c>
      <c r="V155" s="4"/>
      <c r="W155" s="4"/>
      <c r="X155" s="5">
        <f t="shared" si="34"/>
        <v>0.20175438596491246</v>
      </c>
      <c r="Y155" s="5">
        <f t="shared" si="34"/>
        <v>0.13138686131386856</v>
      </c>
      <c r="Z155" s="5"/>
      <c r="AA155" s="16"/>
    </row>
    <row r="156" spans="1:28" ht="15" customHeight="1" thickBot="1" x14ac:dyDescent="0.3">
      <c r="A156" s="12" t="s">
        <v>352</v>
      </c>
      <c r="B156" s="12" t="s">
        <v>354</v>
      </c>
      <c r="E156" s="4"/>
      <c r="F156" s="4"/>
      <c r="G156" s="4"/>
      <c r="H156" s="4"/>
      <c r="I156" s="4"/>
      <c r="J156" s="4"/>
      <c r="K156" s="4"/>
      <c r="L156" s="6">
        <f t="shared" si="32"/>
        <v>16.199534883720929</v>
      </c>
      <c r="M156" s="4"/>
      <c r="N156" s="4"/>
      <c r="O156" s="4"/>
      <c r="P156" s="4"/>
      <c r="Q156" s="4"/>
      <c r="R156" s="6">
        <f t="shared" si="33"/>
        <v>1.0856818181818186</v>
      </c>
      <c r="S156" s="4"/>
      <c r="T156" s="4"/>
      <c r="U156" s="4"/>
      <c r="V156" s="4"/>
      <c r="W156" s="4"/>
      <c r="X156" s="5"/>
      <c r="Y156" s="5"/>
      <c r="Z156" s="5"/>
      <c r="AA156" s="16"/>
    </row>
    <row r="157" spans="1:28" ht="15" customHeight="1" thickBot="1" x14ac:dyDescent="0.3">
      <c r="A157" s="12" t="s">
        <v>352</v>
      </c>
      <c r="B157" s="12" t="s">
        <v>287</v>
      </c>
      <c r="E157" s="4">
        <v>16.8</v>
      </c>
      <c r="F157" s="4"/>
      <c r="G157" s="4"/>
      <c r="H157" s="4">
        <v>14.7</v>
      </c>
      <c r="I157" s="4"/>
      <c r="J157" s="4"/>
      <c r="K157" s="4"/>
      <c r="L157" s="6">
        <f t="shared" si="32"/>
        <v>16.199534883720929</v>
      </c>
      <c r="M157" s="4">
        <v>1.88</v>
      </c>
      <c r="N157" s="4">
        <v>1.71</v>
      </c>
      <c r="O157" s="4"/>
      <c r="P157" s="4"/>
      <c r="Q157" s="4"/>
      <c r="R157" s="6">
        <f t="shared" si="33"/>
        <v>1.0856818181818186</v>
      </c>
      <c r="S157" s="4">
        <v>0.42</v>
      </c>
      <c r="T157" s="4">
        <v>0.48</v>
      </c>
      <c r="U157" s="4">
        <v>0.52</v>
      </c>
      <c r="V157" s="4"/>
      <c r="W157" s="4"/>
      <c r="X157" s="5">
        <f t="shared" ref="X157:X175" si="35">(T157-S157)/S157</f>
        <v>0.14285714285714285</v>
      </c>
      <c r="Y157" s="5">
        <f t="shared" ref="Y157:Y175" si="36">(U157-T157)/T157</f>
        <v>8.3333333333333412E-2</v>
      </c>
      <c r="Z157" s="5"/>
      <c r="AA157" s="16"/>
    </row>
    <row r="158" spans="1:28" ht="15" customHeight="1" thickBot="1" x14ac:dyDescent="0.3">
      <c r="A158" s="12" t="s">
        <v>352</v>
      </c>
      <c r="B158" s="12" t="s">
        <v>288</v>
      </c>
      <c r="E158" s="4">
        <v>9.7200000000000006</v>
      </c>
      <c r="F158" s="4"/>
      <c r="G158" s="4"/>
      <c r="H158" s="4">
        <v>9.31</v>
      </c>
      <c r="I158" s="4"/>
      <c r="J158" s="4"/>
      <c r="K158" s="4"/>
      <c r="L158" s="6">
        <f t="shared" si="32"/>
        <v>16.199534883720929</v>
      </c>
      <c r="M158" s="4">
        <v>0.59</v>
      </c>
      <c r="N158" s="4">
        <v>0.5</v>
      </c>
      <c r="O158" s="4"/>
      <c r="P158" s="4"/>
      <c r="Q158" s="4"/>
      <c r="R158" s="6">
        <f t="shared" si="33"/>
        <v>1.0856818181818186</v>
      </c>
      <c r="S158" s="4">
        <v>5.56</v>
      </c>
      <c r="T158" s="4">
        <v>5.8</v>
      </c>
      <c r="U158" s="4">
        <v>6.16</v>
      </c>
      <c r="V158" s="4"/>
      <c r="W158" s="4"/>
      <c r="X158" s="5">
        <f t="shared" si="35"/>
        <v>4.3165467625899324E-2</v>
      </c>
      <c r="Y158" s="5">
        <f t="shared" si="36"/>
        <v>6.2068965517241434E-2</v>
      </c>
      <c r="Z158" s="5"/>
      <c r="AA158" s="16"/>
    </row>
    <row r="159" spans="1:28" ht="15" customHeight="1" thickBot="1" x14ac:dyDescent="0.3">
      <c r="A159" s="12" t="s">
        <v>352</v>
      </c>
      <c r="B159" s="12" t="s">
        <v>355</v>
      </c>
      <c r="E159" s="4"/>
      <c r="F159" s="4"/>
      <c r="G159" s="4"/>
      <c r="H159" s="4">
        <v>21.4</v>
      </c>
      <c r="I159" s="4">
        <v>19.5</v>
      </c>
      <c r="J159" s="4"/>
      <c r="K159" s="4"/>
      <c r="L159" s="6">
        <f t="shared" si="32"/>
        <v>16.199534883720929</v>
      </c>
      <c r="M159" s="4"/>
      <c r="N159" s="4">
        <v>0.7</v>
      </c>
      <c r="O159" s="4">
        <v>0.68</v>
      </c>
      <c r="P159" s="4"/>
      <c r="Q159" s="4"/>
      <c r="R159" s="6">
        <f t="shared" si="33"/>
        <v>1.0856818181818186</v>
      </c>
      <c r="S159" s="4">
        <v>4.5999999999999996</v>
      </c>
      <c r="T159" s="4">
        <v>4.3</v>
      </c>
      <c r="U159" s="4">
        <v>4.71</v>
      </c>
      <c r="V159" s="4">
        <v>5.48</v>
      </c>
      <c r="W159" s="4"/>
      <c r="X159" s="5">
        <f t="shared" si="35"/>
        <v>-6.5217391304347797E-2</v>
      </c>
      <c r="Y159" s="5">
        <f t="shared" si="36"/>
        <v>9.5348837209302359E-2</v>
      </c>
      <c r="Z159" s="5">
        <f>(V159-U159)/U159</f>
        <v>0.16348195329087059</v>
      </c>
      <c r="AA159" s="16">
        <v>0.55800000000000005</v>
      </c>
      <c r="AB159" s="14">
        <v>42428</v>
      </c>
    </row>
    <row r="160" spans="1:28" ht="15" customHeight="1" thickBot="1" x14ac:dyDescent="0.3">
      <c r="A160" s="12" t="s">
        <v>352</v>
      </c>
      <c r="B160" s="12" t="s">
        <v>356</v>
      </c>
      <c r="E160" s="4"/>
      <c r="F160" s="4"/>
      <c r="G160" s="4"/>
      <c r="H160" s="4">
        <v>15.7</v>
      </c>
      <c r="I160" s="4">
        <v>13.9</v>
      </c>
      <c r="J160" s="4"/>
      <c r="K160" s="4"/>
      <c r="L160" s="6">
        <f t="shared" si="32"/>
        <v>16.199534883720929</v>
      </c>
      <c r="M160" s="4"/>
      <c r="N160" s="4">
        <v>0.49</v>
      </c>
      <c r="O160" s="4">
        <v>0.47</v>
      </c>
      <c r="P160" s="4"/>
      <c r="Q160" s="4"/>
      <c r="R160" s="6">
        <f t="shared" si="33"/>
        <v>1.0856818181818186</v>
      </c>
      <c r="S160" s="4">
        <v>0.25</v>
      </c>
      <c r="T160" s="4">
        <v>1.1100000000000001</v>
      </c>
      <c r="U160" s="4">
        <v>1.25</v>
      </c>
      <c r="V160" s="4">
        <v>1.48</v>
      </c>
      <c r="W160" s="4"/>
      <c r="X160" s="5">
        <f t="shared" si="35"/>
        <v>3.4400000000000004</v>
      </c>
      <c r="Y160" s="5">
        <f t="shared" si="36"/>
        <v>0.12612612612612603</v>
      </c>
      <c r="Z160" s="5">
        <f>(V160-U160)/U160</f>
        <v>0.184</v>
      </c>
      <c r="AA160" s="16" t="s">
        <v>369</v>
      </c>
      <c r="AB160" s="14">
        <v>42486</v>
      </c>
    </row>
    <row r="161" spans="1:28" ht="15" customHeight="1" thickBot="1" x14ac:dyDescent="0.3">
      <c r="A161" s="12" t="s">
        <v>352</v>
      </c>
      <c r="B161" s="12" t="s">
        <v>268</v>
      </c>
      <c r="C161" s="1" t="s">
        <v>176</v>
      </c>
      <c r="D161" s="1" t="s">
        <v>177</v>
      </c>
      <c r="E161" s="4">
        <v>23.2</v>
      </c>
      <c r="F161" s="4"/>
      <c r="G161" s="4"/>
      <c r="H161" s="4">
        <v>20</v>
      </c>
      <c r="I161" s="4"/>
      <c r="J161" s="4"/>
      <c r="K161" s="4"/>
      <c r="L161" s="6">
        <f t="shared" si="32"/>
        <v>16.199534883720929</v>
      </c>
      <c r="M161" s="4">
        <v>0.65</v>
      </c>
      <c r="N161" s="4">
        <v>0.63</v>
      </c>
      <c r="O161" s="4"/>
      <c r="P161" s="4"/>
      <c r="Q161" s="4"/>
      <c r="R161" s="6">
        <f t="shared" si="33"/>
        <v>1.0856818181818186</v>
      </c>
      <c r="S161" s="4">
        <v>0.77</v>
      </c>
      <c r="T161" s="4">
        <v>0.9</v>
      </c>
      <c r="U161" s="4">
        <v>1.03</v>
      </c>
      <c r="V161" s="4"/>
      <c r="W161" s="4"/>
      <c r="X161" s="5">
        <f t="shared" si="35"/>
        <v>0.16883116883116883</v>
      </c>
      <c r="Y161" s="5">
        <f t="shared" si="36"/>
        <v>0.14444444444444446</v>
      </c>
      <c r="Z161" s="5"/>
      <c r="AA161" s="16"/>
    </row>
    <row r="162" spans="1:28" ht="15" customHeight="1" thickBot="1" x14ac:dyDescent="0.3">
      <c r="A162" s="12" t="s">
        <v>352</v>
      </c>
      <c r="B162" s="12" t="s">
        <v>3</v>
      </c>
      <c r="E162" s="4">
        <v>10.9</v>
      </c>
      <c r="F162" s="4"/>
      <c r="G162" s="4"/>
      <c r="H162" s="4">
        <v>10.199999999999999</v>
      </c>
      <c r="I162" s="4"/>
      <c r="J162" s="4"/>
      <c r="K162" s="4"/>
      <c r="L162" s="6">
        <f t="shared" si="32"/>
        <v>16.199534883720929</v>
      </c>
      <c r="M162" s="4">
        <v>0.34</v>
      </c>
      <c r="N162" s="4">
        <v>0.32</v>
      </c>
      <c r="O162" s="4"/>
      <c r="P162" s="4"/>
      <c r="Q162" s="4"/>
      <c r="R162" s="6">
        <f t="shared" si="33"/>
        <v>1.0856818181818186</v>
      </c>
      <c r="S162" s="4">
        <v>2.31</v>
      </c>
      <c r="T162" s="4">
        <v>2.4500000000000002</v>
      </c>
      <c r="U162" s="4">
        <v>2.62</v>
      </c>
      <c r="V162" s="4"/>
      <c r="W162" s="4"/>
      <c r="X162" s="5">
        <f t="shared" si="35"/>
        <v>6.0606060606060656E-2</v>
      </c>
      <c r="Y162" s="5">
        <f t="shared" si="36"/>
        <v>6.9387755102040788E-2</v>
      </c>
      <c r="Z162" s="5"/>
      <c r="AA162" s="16"/>
    </row>
    <row r="163" spans="1:28" ht="15" customHeight="1" thickBot="1" x14ac:dyDescent="0.3">
      <c r="A163" s="12" t="s">
        <v>352</v>
      </c>
      <c r="B163" s="12" t="s">
        <v>215</v>
      </c>
      <c r="E163" s="4">
        <v>19.5</v>
      </c>
      <c r="F163" s="4"/>
      <c r="G163" s="4"/>
      <c r="H163" s="4">
        <v>17.899999999999999</v>
      </c>
      <c r="I163" s="4"/>
      <c r="J163" s="4"/>
      <c r="K163" s="4"/>
      <c r="L163" s="6">
        <f t="shared" si="32"/>
        <v>16.199534883720929</v>
      </c>
      <c r="M163" s="4">
        <v>1.21</v>
      </c>
      <c r="N163" s="4">
        <v>1.17</v>
      </c>
      <c r="O163" s="4"/>
      <c r="P163" s="4"/>
      <c r="Q163" s="4"/>
      <c r="R163" s="6">
        <f t="shared" si="33"/>
        <v>1.0856818181818186</v>
      </c>
      <c r="S163" s="4">
        <v>3.67</v>
      </c>
      <c r="T163" s="4">
        <v>3.99</v>
      </c>
      <c r="U163" s="4">
        <v>4.4000000000000004</v>
      </c>
      <c r="V163" s="4"/>
      <c r="W163" s="4"/>
      <c r="X163" s="5">
        <f t="shared" si="35"/>
        <v>8.7193460490463295E-2</v>
      </c>
      <c r="Y163" s="5">
        <f t="shared" si="36"/>
        <v>0.10275689223057648</v>
      </c>
      <c r="Z163" s="5"/>
      <c r="AA163" s="16"/>
    </row>
    <row r="164" spans="1:28" ht="15" customHeight="1" thickBot="1" x14ac:dyDescent="0.3">
      <c r="A164" s="12" t="s">
        <v>352</v>
      </c>
      <c r="B164" s="12" t="s">
        <v>2</v>
      </c>
      <c r="E164" s="4">
        <v>21.1</v>
      </c>
      <c r="F164" s="4"/>
      <c r="G164" s="4"/>
      <c r="H164" s="4">
        <v>13.7</v>
      </c>
      <c r="I164" s="4"/>
      <c r="J164" s="4"/>
      <c r="K164" s="4"/>
      <c r="L164" s="6">
        <f t="shared" si="32"/>
        <v>16.199534883720929</v>
      </c>
      <c r="M164" s="4">
        <v>0.46</v>
      </c>
      <c r="N164" s="4">
        <v>0.43</v>
      </c>
      <c r="O164" s="4"/>
      <c r="P164" s="4"/>
      <c r="Q164" s="4"/>
      <c r="R164" s="6">
        <f t="shared" si="33"/>
        <v>1.0856818181818186</v>
      </c>
      <c r="S164" s="4">
        <v>0.68</v>
      </c>
      <c r="T164" s="4">
        <v>1.05</v>
      </c>
      <c r="U164" s="4">
        <v>1.26</v>
      </c>
      <c r="V164" s="4"/>
      <c r="W164" s="4"/>
      <c r="X164" s="5">
        <f t="shared" si="35"/>
        <v>0.54411764705882348</v>
      </c>
      <c r="Y164" s="5">
        <f t="shared" si="36"/>
        <v>0.19999999999999996</v>
      </c>
      <c r="Z164" s="5"/>
      <c r="AA164" s="16"/>
    </row>
    <row r="165" spans="1:28" ht="15" customHeight="1" thickBot="1" x14ac:dyDescent="0.3">
      <c r="A165" s="12" t="s">
        <v>352</v>
      </c>
      <c r="B165" s="12" t="s">
        <v>267</v>
      </c>
      <c r="C165" s="1" t="s">
        <v>64</v>
      </c>
      <c r="D165" s="1" t="s">
        <v>65</v>
      </c>
      <c r="E165" s="4">
        <v>23.8</v>
      </c>
      <c r="F165" s="4"/>
      <c r="G165" s="4"/>
      <c r="H165" s="4">
        <v>20.8</v>
      </c>
      <c r="I165" s="4"/>
      <c r="J165" s="4"/>
      <c r="K165" s="4"/>
      <c r="L165" s="6">
        <f t="shared" si="32"/>
        <v>16.199534883720929</v>
      </c>
      <c r="M165" s="4">
        <v>0.51</v>
      </c>
      <c r="N165" s="4">
        <v>0.49</v>
      </c>
      <c r="O165" s="4"/>
      <c r="P165" s="4"/>
      <c r="Q165" s="4"/>
      <c r="R165" s="6">
        <f t="shared" si="33"/>
        <v>1.0856818181818186</v>
      </c>
      <c r="S165" s="4">
        <v>0.95</v>
      </c>
      <c r="T165" s="4">
        <v>1.08</v>
      </c>
      <c r="U165" s="4">
        <v>1.29</v>
      </c>
      <c r="V165" s="4"/>
      <c r="W165" s="4"/>
      <c r="X165" s="5">
        <f t="shared" si="35"/>
        <v>0.13684210526315801</v>
      </c>
      <c r="Y165" s="5">
        <f t="shared" si="36"/>
        <v>0.19444444444444439</v>
      </c>
      <c r="Z165" s="5"/>
      <c r="AA165" s="16"/>
    </row>
    <row r="166" spans="1:28" ht="21" customHeight="1" thickBot="1" x14ac:dyDescent="0.3">
      <c r="A166" s="12" t="s">
        <v>217</v>
      </c>
      <c r="B166" s="12" t="s">
        <v>233</v>
      </c>
      <c r="E166" s="4">
        <v>15.9</v>
      </c>
      <c r="F166" s="4"/>
      <c r="G166" s="4"/>
      <c r="H166" s="4">
        <v>14.6</v>
      </c>
      <c r="I166" s="4"/>
      <c r="J166" s="4"/>
      <c r="K166" s="4"/>
      <c r="L166" s="6">
        <f>AVERAGE(E166:J195)</f>
        <v>18.593333333333337</v>
      </c>
      <c r="M166" s="4">
        <v>1.04</v>
      </c>
      <c r="N166" s="4">
        <v>0.98</v>
      </c>
      <c r="O166" s="4"/>
      <c r="P166" s="4"/>
      <c r="Q166" s="4"/>
      <c r="R166" s="6">
        <f>AVERAGE(M166:O195)</f>
        <v>1.4921311475409835</v>
      </c>
      <c r="S166" s="4">
        <v>2.98</v>
      </c>
      <c r="T166" s="4">
        <v>3.25</v>
      </c>
      <c r="U166" s="4">
        <v>3.44</v>
      </c>
      <c r="V166" s="4"/>
      <c r="W166" s="4"/>
      <c r="X166" s="5">
        <f t="shared" si="35"/>
        <v>9.0604026845637592E-2</v>
      </c>
      <c r="Y166" s="5">
        <f t="shared" si="36"/>
        <v>5.8461538461538447E-2</v>
      </c>
      <c r="Z166" s="5"/>
      <c r="AA166" s="16"/>
    </row>
    <row r="167" spans="1:28" ht="21" customHeight="1" thickBot="1" x14ac:dyDescent="0.3">
      <c r="A167" s="12" t="s">
        <v>217</v>
      </c>
      <c r="B167" s="12" t="s">
        <v>229</v>
      </c>
      <c r="E167" s="4">
        <v>16.8</v>
      </c>
      <c r="F167" s="4"/>
      <c r="G167" s="4"/>
      <c r="H167" s="4">
        <v>16</v>
      </c>
      <c r="I167" s="4">
        <v>14.1</v>
      </c>
      <c r="J167" s="4"/>
      <c r="K167" s="4"/>
      <c r="L167" s="6">
        <f>L166</f>
        <v>18.593333333333337</v>
      </c>
      <c r="M167" s="4">
        <v>1.02</v>
      </c>
      <c r="N167" s="4">
        <v>0.98</v>
      </c>
      <c r="O167" s="4">
        <v>0.93</v>
      </c>
      <c r="P167" s="4"/>
      <c r="Q167" s="4"/>
      <c r="R167" s="6">
        <f>R166</f>
        <v>1.4921311475409835</v>
      </c>
      <c r="S167" s="4">
        <v>0.57999999999999996</v>
      </c>
      <c r="T167" s="4">
        <v>0.73</v>
      </c>
      <c r="U167" s="4">
        <v>0.82</v>
      </c>
      <c r="V167" s="4">
        <v>0.91</v>
      </c>
      <c r="W167" s="4"/>
      <c r="X167" s="5">
        <f t="shared" si="35"/>
        <v>0.25862068965517249</v>
      </c>
      <c r="Y167" s="5">
        <f t="shared" si="36"/>
        <v>0.12328767123287668</v>
      </c>
      <c r="Z167" s="5">
        <f>(V167-U167)/U167</f>
        <v>0.10975609756097571</v>
      </c>
      <c r="AA167" s="16">
        <v>1.1599999999999999</v>
      </c>
      <c r="AB167" s="14">
        <v>42447</v>
      </c>
    </row>
    <row r="168" spans="1:28" ht="21" customHeight="1" thickBot="1" x14ac:dyDescent="0.3">
      <c r="A168" s="12" t="s">
        <v>217</v>
      </c>
      <c r="B168" s="12" t="s">
        <v>30</v>
      </c>
      <c r="C168" s="1" t="s">
        <v>31</v>
      </c>
      <c r="D168" s="1" t="s">
        <v>32</v>
      </c>
      <c r="E168" s="4">
        <v>19.8</v>
      </c>
      <c r="F168" s="4"/>
      <c r="G168" s="4"/>
      <c r="H168" s="4">
        <v>15</v>
      </c>
      <c r="I168" s="4"/>
      <c r="J168" s="4"/>
      <c r="K168" s="4"/>
      <c r="L168" s="6">
        <f t="shared" ref="L168:L180" si="37">L167</f>
        <v>18.593333333333337</v>
      </c>
      <c r="M168" s="4">
        <v>0.7</v>
      </c>
      <c r="N168" s="4">
        <v>0.65</v>
      </c>
      <c r="O168" s="4"/>
      <c r="P168" s="4"/>
      <c r="Q168" s="4"/>
      <c r="R168" s="6">
        <f t="shared" ref="R168:R180" si="38">R167</f>
        <v>1.4921311475409835</v>
      </c>
      <c r="S168" s="4">
        <v>3.68</v>
      </c>
      <c r="T168" s="4">
        <v>4.8600000000000003</v>
      </c>
      <c r="U168" s="4">
        <v>5.48</v>
      </c>
      <c r="V168" s="4"/>
      <c r="W168" s="4"/>
      <c r="X168" s="5">
        <f t="shared" si="35"/>
        <v>0.32065217391304351</v>
      </c>
      <c r="Y168" s="5">
        <f t="shared" si="36"/>
        <v>0.12757201646090535</v>
      </c>
      <c r="Z168" s="5"/>
      <c r="AA168" s="16"/>
    </row>
    <row r="169" spans="1:28" ht="21" customHeight="1" thickBot="1" x14ac:dyDescent="0.3">
      <c r="A169" s="12" t="s">
        <v>217</v>
      </c>
      <c r="B169" s="12" t="s">
        <v>230</v>
      </c>
      <c r="E169" s="4">
        <v>15.7</v>
      </c>
      <c r="F169" s="4"/>
      <c r="G169" s="4"/>
      <c r="H169" s="4">
        <v>16.7</v>
      </c>
      <c r="I169" s="4">
        <v>15.2</v>
      </c>
      <c r="J169" s="4"/>
      <c r="K169" s="4"/>
      <c r="L169" s="6">
        <f t="shared" si="37"/>
        <v>18.593333333333337</v>
      </c>
      <c r="M169" s="4">
        <v>0.77</v>
      </c>
      <c r="N169" s="4">
        <v>0.88</v>
      </c>
      <c r="O169" s="4">
        <v>0.83</v>
      </c>
      <c r="P169" s="4"/>
      <c r="Q169" s="4"/>
      <c r="R169" s="6">
        <f t="shared" si="38"/>
        <v>1.4921311475409835</v>
      </c>
      <c r="S169" s="4">
        <v>1.22</v>
      </c>
      <c r="T169" s="4">
        <v>1.31</v>
      </c>
      <c r="U169" s="4">
        <v>1.44</v>
      </c>
      <c r="V169" s="4">
        <v>1.67</v>
      </c>
      <c r="W169" s="4"/>
      <c r="X169" s="5">
        <f t="shared" si="35"/>
        <v>7.3770491803278757E-2</v>
      </c>
      <c r="Y169" s="5">
        <f t="shared" si="36"/>
        <v>9.9236641221373961E-2</v>
      </c>
      <c r="Z169" s="5">
        <f t="shared" ref="Z169:Z170" si="39">(V169-U169)/U169</f>
        <v>0.15972222222222221</v>
      </c>
      <c r="AA169" s="16"/>
      <c r="AB169" s="14">
        <v>42573</v>
      </c>
    </row>
    <row r="170" spans="1:28" ht="21" customHeight="1" thickBot="1" x14ac:dyDescent="0.3">
      <c r="A170" s="12" t="s">
        <v>217</v>
      </c>
      <c r="B170" s="12" t="s">
        <v>240</v>
      </c>
      <c r="E170" s="4">
        <v>13.1</v>
      </c>
      <c r="F170" s="4"/>
      <c r="G170" s="4"/>
      <c r="H170" s="4">
        <v>11.5</v>
      </c>
      <c r="I170" s="4">
        <v>10.8</v>
      </c>
      <c r="J170" s="4"/>
      <c r="K170" s="4"/>
      <c r="L170" s="6">
        <f t="shared" si="37"/>
        <v>18.593333333333337</v>
      </c>
      <c r="M170" s="4">
        <v>0.56999999999999995</v>
      </c>
      <c r="N170" s="4">
        <v>0.59</v>
      </c>
      <c r="O170" s="4">
        <v>0.56999999999999995</v>
      </c>
      <c r="P170" s="4"/>
      <c r="Q170" s="4"/>
      <c r="R170" s="6">
        <f t="shared" si="38"/>
        <v>1.4921311475409835</v>
      </c>
      <c r="S170" s="4">
        <v>2.78</v>
      </c>
      <c r="T170" s="4">
        <v>4.74</v>
      </c>
      <c r="U170" s="4">
        <v>5.04</v>
      </c>
      <c r="V170" s="4">
        <v>5.42</v>
      </c>
      <c r="W170" s="4"/>
      <c r="X170" s="5">
        <f t="shared" si="35"/>
        <v>0.70503597122302175</v>
      </c>
      <c r="Y170" s="5">
        <f t="shared" si="36"/>
        <v>6.3291139240506292E-2</v>
      </c>
      <c r="Z170" s="5">
        <f t="shared" si="39"/>
        <v>7.5396825396825379E-2</v>
      </c>
      <c r="AA170" s="16">
        <v>0.60799999999999998</v>
      </c>
      <c r="AB170" s="14">
        <v>42447</v>
      </c>
    </row>
    <row r="171" spans="1:28" ht="21" customHeight="1" thickBot="1" x14ac:dyDescent="0.3">
      <c r="A171" s="12" t="s">
        <v>217</v>
      </c>
      <c r="B171" s="12" t="s">
        <v>42</v>
      </c>
      <c r="C171" s="1" t="s">
        <v>43</v>
      </c>
      <c r="D171" s="1" t="s">
        <v>44</v>
      </c>
      <c r="E171" s="4">
        <v>21</v>
      </c>
      <c r="F171" s="4"/>
      <c r="G171" s="4"/>
      <c r="H171" s="4">
        <v>17.899999999999999</v>
      </c>
      <c r="I171" s="4"/>
      <c r="J171" s="4"/>
      <c r="K171" s="4"/>
      <c r="L171" s="6">
        <f t="shared" si="37"/>
        <v>18.593333333333337</v>
      </c>
      <c r="M171" s="4">
        <v>1.19</v>
      </c>
      <c r="N171" s="4">
        <v>1.0900000000000001</v>
      </c>
      <c r="O171" s="4"/>
      <c r="P171" s="4"/>
      <c r="Q171" s="4"/>
      <c r="R171" s="6">
        <f t="shared" si="38"/>
        <v>1.4921311475409835</v>
      </c>
      <c r="S171" s="4">
        <v>3.95</v>
      </c>
      <c r="T171" s="4">
        <v>4.6399999999999997</v>
      </c>
      <c r="U171" s="4">
        <v>5.24</v>
      </c>
      <c r="V171" s="4"/>
      <c r="W171" s="4"/>
      <c r="X171" s="5">
        <f t="shared" si="35"/>
        <v>0.17468354430379734</v>
      </c>
      <c r="Y171" s="5">
        <f t="shared" si="36"/>
        <v>0.12931034482758633</v>
      </c>
      <c r="Z171" s="5"/>
      <c r="AA171" s="16"/>
    </row>
    <row r="172" spans="1:28" ht="21" customHeight="1" thickBot="1" x14ac:dyDescent="0.3">
      <c r="A172" s="12" t="s">
        <v>217</v>
      </c>
      <c r="B172" s="12" t="s">
        <v>242</v>
      </c>
      <c r="E172" s="4">
        <v>25.5</v>
      </c>
      <c r="F172" s="4"/>
      <c r="G172" s="4"/>
      <c r="H172" s="4">
        <v>13.2</v>
      </c>
      <c r="I172" s="4"/>
      <c r="J172" s="4"/>
      <c r="K172" s="4"/>
      <c r="L172" s="6">
        <f t="shared" si="37"/>
        <v>18.593333333333337</v>
      </c>
      <c r="M172" s="4">
        <v>0.89</v>
      </c>
      <c r="N172" s="4">
        <v>0.86</v>
      </c>
      <c r="O172" s="4"/>
      <c r="P172" s="4"/>
      <c r="Q172" s="4"/>
      <c r="R172" s="6">
        <f t="shared" si="38"/>
        <v>1.4921311475409835</v>
      </c>
      <c r="S172" s="4">
        <v>1.27</v>
      </c>
      <c r="T172" s="4">
        <v>2.44</v>
      </c>
      <c r="U172" s="4">
        <v>3.12</v>
      </c>
      <c r="V172" s="4"/>
      <c r="W172" s="4"/>
      <c r="X172" s="5">
        <f t="shared" si="35"/>
        <v>0.92125984251968496</v>
      </c>
      <c r="Y172" s="5">
        <f t="shared" si="36"/>
        <v>0.27868852459016402</v>
      </c>
      <c r="Z172" s="5"/>
      <c r="AA172" s="16"/>
    </row>
    <row r="173" spans="1:28" ht="21" customHeight="1" thickBot="1" x14ac:dyDescent="0.3">
      <c r="A173" s="12" t="s">
        <v>217</v>
      </c>
      <c r="B173" s="12" t="s">
        <v>55</v>
      </c>
      <c r="C173" s="1" t="s">
        <v>56</v>
      </c>
      <c r="D173" s="1" t="s">
        <v>57</v>
      </c>
      <c r="E173" s="4">
        <v>41.7</v>
      </c>
      <c r="F173" s="4"/>
      <c r="G173" s="4"/>
      <c r="H173" s="4">
        <v>35.5</v>
      </c>
      <c r="I173" s="4"/>
      <c r="J173" s="4"/>
      <c r="K173" s="4"/>
      <c r="L173" s="6">
        <f t="shared" si="37"/>
        <v>18.593333333333337</v>
      </c>
      <c r="M173" s="4">
        <v>6.57</v>
      </c>
      <c r="N173" s="4">
        <v>6.06</v>
      </c>
      <c r="O173" s="4"/>
      <c r="P173" s="4"/>
      <c r="Q173" s="4"/>
      <c r="R173" s="6">
        <f t="shared" si="38"/>
        <v>1.4921311475409835</v>
      </c>
      <c r="S173" s="4">
        <v>1.74</v>
      </c>
      <c r="T173" s="4">
        <v>2.04</v>
      </c>
      <c r="U173" s="4">
        <v>2.31</v>
      </c>
      <c r="V173" s="4"/>
      <c r="W173" s="4"/>
      <c r="X173" s="5">
        <f t="shared" si="35"/>
        <v>0.17241379310344832</v>
      </c>
      <c r="Y173" s="5">
        <f t="shared" si="36"/>
        <v>0.13235294117647059</v>
      </c>
      <c r="Z173" s="5"/>
      <c r="AA173" s="16"/>
    </row>
    <row r="174" spans="1:28" ht="21" customHeight="1" thickBot="1" x14ac:dyDescent="0.3">
      <c r="A174" s="12" t="s">
        <v>217</v>
      </c>
      <c r="B174" s="12" t="s">
        <v>241</v>
      </c>
      <c r="E174" s="4">
        <v>22.6</v>
      </c>
      <c r="F174" s="4"/>
      <c r="G174" s="4"/>
      <c r="H174" s="4">
        <v>18.3</v>
      </c>
      <c r="I174" s="4"/>
      <c r="J174" s="4"/>
      <c r="K174" s="4"/>
      <c r="L174" s="6">
        <f t="shared" si="37"/>
        <v>18.593333333333337</v>
      </c>
      <c r="M174" s="4">
        <v>0.52</v>
      </c>
      <c r="N174" s="4">
        <v>0.49</v>
      </c>
      <c r="O174" s="4"/>
      <c r="P174" s="4"/>
      <c r="Q174" s="4"/>
      <c r="R174" s="6">
        <f t="shared" si="38"/>
        <v>1.4921311475409835</v>
      </c>
      <c r="S174" s="4">
        <v>1.3</v>
      </c>
      <c r="T174" s="4">
        <v>1.6</v>
      </c>
      <c r="U174" s="4">
        <v>1.8</v>
      </c>
      <c r="V174" s="4"/>
      <c r="W174" s="4"/>
      <c r="X174" s="5">
        <f t="shared" si="35"/>
        <v>0.23076923076923078</v>
      </c>
      <c r="Y174" s="5">
        <f t="shared" si="36"/>
        <v>0.12499999999999997</v>
      </c>
      <c r="Z174" s="5"/>
      <c r="AA174" s="16"/>
    </row>
    <row r="175" spans="1:28" ht="21" customHeight="1" thickBot="1" x14ac:dyDescent="0.3">
      <c r="A175" s="12" t="s">
        <v>217</v>
      </c>
      <c r="B175" s="12" t="s">
        <v>244</v>
      </c>
      <c r="E175" s="4">
        <v>15.1</v>
      </c>
      <c r="F175" s="4"/>
      <c r="G175" s="4"/>
      <c r="H175" s="4">
        <v>13.7</v>
      </c>
      <c r="I175" s="4"/>
      <c r="J175" s="4"/>
      <c r="K175" s="4"/>
      <c r="L175" s="6">
        <f t="shared" si="37"/>
        <v>18.593333333333337</v>
      </c>
      <c r="M175" s="4">
        <v>1.1599999999999999</v>
      </c>
      <c r="N175" s="4">
        <v>1.06</v>
      </c>
      <c r="O175" s="4"/>
      <c r="P175" s="4"/>
      <c r="Q175" s="4"/>
      <c r="R175" s="6">
        <f t="shared" si="38"/>
        <v>1.4921311475409835</v>
      </c>
      <c r="S175" s="4">
        <v>2.0099999999999998</v>
      </c>
      <c r="T175" s="4">
        <v>2.2200000000000002</v>
      </c>
      <c r="U175" s="4">
        <v>2.41</v>
      </c>
      <c r="V175" s="4"/>
      <c r="W175" s="4"/>
      <c r="X175" s="5">
        <f t="shared" si="35"/>
        <v>0.10447761194029873</v>
      </c>
      <c r="Y175" s="5">
        <f t="shared" si="36"/>
        <v>8.5585585585585558E-2</v>
      </c>
      <c r="Z175" s="5"/>
      <c r="AA175" s="16"/>
    </row>
    <row r="176" spans="1:28" ht="21" customHeight="1" thickBot="1" x14ac:dyDescent="0.3">
      <c r="A176" s="12" t="s">
        <v>217</v>
      </c>
      <c r="B176" s="12" t="s">
        <v>243</v>
      </c>
      <c r="E176" s="4"/>
      <c r="F176" s="4"/>
      <c r="G176" s="4"/>
      <c r="H176" s="4"/>
      <c r="I176" s="4"/>
      <c r="J176" s="4"/>
      <c r="K176" s="4"/>
      <c r="L176" s="6">
        <f t="shared" si="37"/>
        <v>18.593333333333337</v>
      </c>
      <c r="M176" s="4"/>
      <c r="N176" s="4"/>
      <c r="O176" s="4"/>
      <c r="P176" s="4"/>
      <c r="Q176" s="4"/>
      <c r="R176" s="6">
        <f t="shared" si="38"/>
        <v>1.4921311475409835</v>
      </c>
      <c r="S176" s="4"/>
      <c r="T176" s="4"/>
      <c r="U176" s="4"/>
      <c r="V176" s="4"/>
      <c r="W176" s="4"/>
      <c r="X176" s="5"/>
      <c r="Y176" s="5"/>
      <c r="Z176" s="8"/>
      <c r="AA176" s="5"/>
    </row>
    <row r="177" spans="1:28" ht="21" customHeight="1" thickBot="1" x14ac:dyDescent="0.3">
      <c r="A177" s="12" t="s">
        <v>217</v>
      </c>
      <c r="B177" s="12" t="s">
        <v>232</v>
      </c>
      <c r="E177" s="4">
        <v>17.8</v>
      </c>
      <c r="F177" s="4"/>
      <c r="G177" s="4"/>
      <c r="H177" s="4">
        <v>16.600000000000001</v>
      </c>
      <c r="I177" s="4"/>
      <c r="J177" s="4"/>
      <c r="K177" s="4"/>
      <c r="L177" s="6">
        <f t="shared" si="37"/>
        <v>18.593333333333337</v>
      </c>
      <c r="M177" s="4">
        <v>1.42</v>
      </c>
      <c r="N177" s="4">
        <v>4.32</v>
      </c>
      <c r="O177" s="4"/>
      <c r="P177" s="4"/>
      <c r="Q177" s="4"/>
      <c r="R177" s="6">
        <f t="shared" si="38"/>
        <v>1.4921311475409835</v>
      </c>
      <c r="S177" s="4">
        <v>3.18</v>
      </c>
      <c r="T177" s="4">
        <v>3.41</v>
      </c>
      <c r="U177" s="4">
        <v>3.61</v>
      </c>
      <c r="V177" s="4"/>
      <c r="W177" s="4"/>
      <c r="X177" s="5">
        <f t="shared" ref="X177:Y182" si="40">(T177-S177)/S177</f>
        <v>7.2327044025157217E-2</v>
      </c>
      <c r="Y177" s="5">
        <f t="shared" si="40"/>
        <v>5.8651026392961797E-2</v>
      </c>
      <c r="Z177" s="5"/>
      <c r="AA177" s="16"/>
    </row>
    <row r="178" spans="1:28" ht="21" customHeight="1" thickBot="1" x14ac:dyDescent="0.3">
      <c r="A178" s="12" t="s">
        <v>217</v>
      </c>
      <c r="B178" s="12" t="s">
        <v>227</v>
      </c>
      <c r="C178" s="1" t="s">
        <v>228</v>
      </c>
      <c r="D178" s="1" t="s">
        <v>228</v>
      </c>
      <c r="E178" s="4">
        <v>14.4</v>
      </c>
      <c r="F178" s="4"/>
      <c r="G178" s="4"/>
      <c r="H178" s="4">
        <v>11.6</v>
      </c>
      <c r="I178" s="4"/>
      <c r="J178" s="4"/>
      <c r="K178" s="4"/>
      <c r="L178" s="6">
        <f t="shared" si="37"/>
        <v>18.593333333333337</v>
      </c>
      <c r="M178" s="4">
        <v>0.6</v>
      </c>
      <c r="N178" s="4">
        <v>0.56999999999999995</v>
      </c>
      <c r="O178" s="4">
        <v>0.54</v>
      </c>
      <c r="P178" s="4"/>
      <c r="Q178" s="4"/>
      <c r="R178" s="6">
        <f t="shared" si="38"/>
        <v>1.4921311475409835</v>
      </c>
      <c r="S178" s="4">
        <v>4.3</v>
      </c>
      <c r="T178" s="4">
        <v>7.08</v>
      </c>
      <c r="U178" s="4">
        <v>8.77</v>
      </c>
      <c r="V178" s="4">
        <v>9.41</v>
      </c>
      <c r="W178" s="4"/>
      <c r="X178" s="5">
        <f t="shared" si="40"/>
        <v>0.6465116279069768</v>
      </c>
      <c r="Y178" s="5">
        <f t="shared" si="40"/>
        <v>0.23870056497175135</v>
      </c>
      <c r="Z178" s="5">
        <f>(V178-U178)/U178</f>
        <v>7.2976054732041121E-2</v>
      </c>
      <c r="AA178" s="16">
        <v>0.66839999999999999</v>
      </c>
      <c r="AB178" s="14">
        <v>42447</v>
      </c>
    </row>
    <row r="179" spans="1:28" ht="21" customHeight="1" thickBot="1" x14ac:dyDescent="0.3">
      <c r="A179" s="12" t="s">
        <v>217</v>
      </c>
      <c r="B179" s="12" t="s">
        <v>231</v>
      </c>
      <c r="E179" s="4">
        <v>16.8</v>
      </c>
      <c r="F179" s="4"/>
      <c r="G179" s="4"/>
      <c r="H179" s="4">
        <v>16.100000000000001</v>
      </c>
      <c r="I179" s="4"/>
      <c r="J179" s="4"/>
      <c r="K179" s="4"/>
      <c r="L179" s="6">
        <f t="shared" si="37"/>
        <v>18.593333333333337</v>
      </c>
      <c r="M179" s="4">
        <v>1.59</v>
      </c>
      <c r="N179" s="4">
        <v>1.43</v>
      </c>
      <c r="O179" s="4"/>
      <c r="P179" s="4"/>
      <c r="Q179" s="4"/>
      <c r="R179" s="6">
        <f t="shared" si="38"/>
        <v>1.4921311475409835</v>
      </c>
      <c r="S179" s="4">
        <v>1.38</v>
      </c>
      <c r="T179" s="4">
        <v>1.43</v>
      </c>
      <c r="U179" s="4">
        <v>1.57</v>
      </c>
      <c r="V179" s="4"/>
      <c r="W179" s="4"/>
      <c r="X179" s="5">
        <f t="shared" si="40"/>
        <v>3.623188405797105E-2</v>
      </c>
      <c r="Y179" s="5">
        <f t="shared" si="40"/>
        <v>9.7902097902097987E-2</v>
      </c>
      <c r="Z179" s="5"/>
      <c r="AA179" s="16"/>
    </row>
    <row r="180" spans="1:28" ht="21" customHeight="1" thickBot="1" x14ac:dyDescent="0.3">
      <c r="A180" s="12" t="s">
        <v>217</v>
      </c>
      <c r="B180" s="12" t="s">
        <v>239</v>
      </c>
      <c r="E180" s="4">
        <v>44.6</v>
      </c>
      <c r="F180" s="4"/>
      <c r="G180" s="4"/>
      <c r="H180" s="4">
        <v>32</v>
      </c>
      <c r="I180" s="4"/>
      <c r="J180" s="4"/>
      <c r="K180" s="4"/>
      <c r="L180" s="6">
        <f t="shared" si="37"/>
        <v>18.593333333333337</v>
      </c>
      <c r="M180" s="4">
        <v>1.57</v>
      </c>
      <c r="N180" s="4">
        <v>1.44</v>
      </c>
      <c r="O180" s="4"/>
      <c r="P180" s="4"/>
      <c r="Q180" s="4"/>
      <c r="R180" s="6">
        <f t="shared" si="38"/>
        <v>1.4921311475409835</v>
      </c>
      <c r="S180" s="4">
        <v>0.25</v>
      </c>
      <c r="T180" s="4">
        <v>0.34</v>
      </c>
      <c r="U180" s="4">
        <v>0.49</v>
      </c>
      <c r="V180" s="4"/>
      <c r="W180" s="4"/>
      <c r="X180" s="5">
        <f t="shared" si="40"/>
        <v>0.3600000000000001</v>
      </c>
      <c r="Y180" s="5">
        <f t="shared" si="40"/>
        <v>0.44117647058823517</v>
      </c>
      <c r="Z180" s="5"/>
      <c r="AA180" s="16">
        <v>0.67679999999999996</v>
      </c>
      <c r="AB180" s="14">
        <v>42447</v>
      </c>
    </row>
    <row r="181" spans="1:28" ht="21" customHeight="1" thickBot="1" x14ac:dyDescent="0.3">
      <c r="A181" s="12" t="s">
        <v>357</v>
      </c>
      <c r="B181" s="12" t="s">
        <v>79</v>
      </c>
      <c r="C181" s="1" t="s">
        <v>80</v>
      </c>
      <c r="D181" s="1" t="s">
        <v>81</v>
      </c>
      <c r="E181" s="4">
        <v>18.5</v>
      </c>
      <c r="F181" s="4"/>
      <c r="G181" s="4"/>
      <c r="H181" s="4">
        <v>11.2</v>
      </c>
      <c r="I181" s="4">
        <v>12.4</v>
      </c>
      <c r="J181" s="4"/>
      <c r="K181" s="4"/>
      <c r="L181" s="6">
        <f>AVERAGE(E181:J186)</f>
        <v>18.540000000000003</v>
      </c>
      <c r="M181" s="4">
        <v>4.3899999999999997</v>
      </c>
      <c r="N181" s="4">
        <v>2.58</v>
      </c>
      <c r="O181" s="4">
        <v>2.6</v>
      </c>
      <c r="P181" s="4"/>
      <c r="Q181" s="4"/>
      <c r="R181" s="6">
        <f>AVERAGE(M181:P186)</f>
        <v>2.5700000000000003</v>
      </c>
      <c r="S181" s="4">
        <v>1.59</v>
      </c>
      <c r="T181" s="4">
        <v>1.51</v>
      </c>
      <c r="U181" s="4">
        <v>1.38</v>
      </c>
      <c r="V181" s="4">
        <v>1.41</v>
      </c>
      <c r="W181" s="4"/>
      <c r="X181" s="5">
        <f t="shared" si="40"/>
        <v>-5.0314465408805076E-2</v>
      </c>
      <c r="Y181" s="5">
        <f t="shared" si="40"/>
        <v>-8.6092715231788158E-2</v>
      </c>
      <c r="Z181" s="5">
        <f>(V181-U181)/U181</f>
        <v>2.1739130434782629E-2</v>
      </c>
      <c r="AA181" s="6">
        <v>0.32590000000000002</v>
      </c>
      <c r="AB181" s="14">
        <v>42553</v>
      </c>
    </row>
    <row r="182" spans="1:28" ht="21" customHeight="1" thickBot="1" x14ac:dyDescent="0.3">
      <c r="A182" s="12" t="s">
        <v>357</v>
      </c>
      <c r="B182" s="12" t="s">
        <v>93</v>
      </c>
      <c r="C182" s="1" t="s">
        <v>94</v>
      </c>
      <c r="D182" s="1" t="s">
        <v>95</v>
      </c>
      <c r="E182" s="4">
        <v>33.299999999999997</v>
      </c>
      <c r="F182" s="4"/>
      <c r="G182" s="4"/>
      <c r="H182" s="4">
        <v>26.4</v>
      </c>
      <c r="I182" s="4">
        <v>21.9</v>
      </c>
      <c r="J182" s="4"/>
      <c r="K182" s="4"/>
      <c r="L182" s="6">
        <f>L181</f>
        <v>18.540000000000003</v>
      </c>
      <c r="M182" s="4">
        <v>2.66</v>
      </c>
      <c r="N182" s="4">
        <v>2.2799999999999998</v>
      </c>
      <c r="O182" s="4">
        <v>2.16</v>
      </c>
      <c r="P182" s="4"/>
      <c r="Q182" s="4"/>
      <c r="R182" s="6">
        <f>R181</f>
        <v>2.5700000000000003</v>
      </c>
      <c r="S182" s="4">
        <v>5.58</v>
      </c>
      <c r="T182" s="4">
        <v>6.92</v>
      </c>
      <c r="U182" s="4">
        <v>8.32</v>
      </c>
      <c r="V182" s="4">
        <v>9.5399999999999991</v>
      </c>
      <c r="W182" s="4"/>
      <c r="X182" s="5">
        <f t="shared" si="40"/>
        <v>0.2401433691756272</v>
      </c>
      <c r="Y182" s="5">
        <f t="shared" si="40"/>
        <v>0.20231213872832376</v>
      </c>
      <c r="Z182" s="5">
        <f t="shared" ref="Z182:Z186" si="41">(V182-U182)/U182</f>
        <v>0.14663461538461525</v>
      </c>
      <c r="AA182" s="6">
        <v>0.41689999999999999</v>
      </c>
      <c r="AB182" s="14">
        <v>42553</v>
      </c>
    </row>
    <row r="183" spans="1:28" ht="21" customHeight="1" thickBot="1" x14ac:dyDescent="0.3">
      <c r="A183" s="12" t="s">
        <v>357</v>
      </c>
      <c r="B183" s="12" t="s">
        <v>275</v>
      </c>
      <c r="E183" s="4">
        <v>29.8</v>
      </c>
      <c r="F183" s="4"/>
      <c r="G183" s="4"/>
      <c r="H183" s="4"/>
      <c r="I183" s="4"/>
      <c r="J183" s="4"/>
      <c r="K183" s="4"/>
      <c r="L183" s="6">
        <f t="shared" ref="L183:L186" si="42">L182</f>
        <v>18.540000000000003</v>
      </c>
      <c r="M183" s="4">
        <v>2.78</v>
      </c>
      <c r="N183" s="4"/>
      <c r="O183" s="4"/>
      <c r="P183" s="4"/>
      <c r="Q183" s="4"/>
      <c r="R183" s="6">
        <f t="shared" ref="R183:R186" si="43">R182</f>
        <v>2.5700000000000003</v>
      </c>
      <c r="S183" s="4"/>
      <c r="T183" s="4"/>
      <c r="U183" s="4"/>
      <c r="V183" s="4"/>
      <c r="W183" s="4"/>
      <c r="X183" s="5"/>
      <c r="Y183" s="5"/>
      <c r="Z183" s="5"/>
      <c r="AB183" s="14"/>
    </row>
    <row r="184" spans="1:28" ht="21" customHeight="1" thickBot="1" x14ac:dyDescent="0.3">
      <c r="A184" s="12" t="s">
        <v>357</v>
      </c>
      <c r="B184" s="12" t="s">
        <v>274</v>
      </c>
      <c r="E184" s="4">
        <v>16.7</v>
      </c>
      <c r="F184" s="4"/>
      <c r="G184" s="4"/>
      <c r="H184" s="4">
        <v>18.100000000000001</v>
      </c>
      <c r="I184" s="4">
        <v>11.4</v>
      </c>
      <c r="J184" s="4"/>
      <c r="K184" s="4"/>
      <c r="L184" s="6">
        <f t="shared" si="42"/>
        <v>18.540000000000003</v>
      </c>
      <c r="M184" s="4">
        <v>1.61</v>
      </c>
      <c r="N184" s="4">
        <v>0.92</v>
      </c>
      <c r="O184" s="4">
        <v>0.92</v>
      </c>
      <c r="P184" s="4"/>
      <c r="Q184" s="4"/>
      <c r="R184" s="6">
        <f t="shared" si="43"/>
        <v>2.5700000000000003</v>
      </c>
      <c r="S184" s="4">
        <v>1.47</v>
      </c>
      <c r="T184" s="4">
        <v>1.26</v>
      </c>
      <c r="U184" s="4">
        <v>1.99</v>
      </c>
      <c r="V184" s="4">
        <v>2.4500000000000002</v>
      </c>
      <c r="W184" s="4"/>
      <c r="X184" s="5">
        <f t="shared" ref="X184:Y187" si="44">(T184-S184)/S184</f>
        <v>-0.14285714285714285</v>
      </c>
      <c r="Y184" s="5">
        <f t="shared" si="44"/>
        <v>0.57936507936507931</v>
      </c>
      <c r="Z184" s="5">
        <f t="shared" si="41"/>
        <v>0.23115577889447245</v>
      </c>
      <c r="AA184" s="6" t="s">
        <v>370</v>
      </c>
      <c r="AB184" s="14">
        <v>42553</v>
      </c>
    </row>
    <row r="185" spans="1:28" ht="21" customHeight="1" thickBot="1" x14ac:dyDescent="0.3">
      <c r="A185" s="12" t="s">
        <v>357</v>
      </c>
      <c r="B185" s="12" t="s">
        <v>358</v>
      </c>
      <c r="E185" s="4"/>
      <c r="F185" s="4"/>
      <c r="G185" s="4"/>
      <c r="H185" s="4">
        <v>15</v>
      </c>
      <c r="I185" s="4">
        <v>13.9</v>
      </c>
      <c r="J185" s="4"/>
      <c r="K185" s="4"/>
      <c r="L185" s="6">
        <f t="shared" si="42"/>
        <v>18.540000000000003</v>
      </c>
      <c r="M185" s="4"/>
      <c r="N185" s="4">
        <v>0.95</v>
      </c>
      <c r="O185" s="4">
        <v>0.94</v>
      </c>
      <c r="P185" s="4"/>
      <c r="Q185" s="4"/>
      <c r="R185" s="6">
        <f t="shared" si="43"/>
        <v>2.5700000000000003</v>
      </c>
      <c r="S185" s="4">
        <v>0.6</v>
      </c>
      <c r="T185" s="4">
        <v>0.61</v>
      </c>
      <c r="U185" s="4">
        <v>0.65</v>
      </c>
      <c r="V185" s="4">
        <v>0.69</v>
      </c>
      <c r="W185" s="4"/>
      <c r="X185" s="5">
        <f t="shared" si="44"/>
        <v>1.6666666666666684E-2</v>
      </c>
      <c r="Y185" s="5">
        <f t="shared" si="44"/>
        <v>6.5573770491803338E-2</v>
      </c>
      <c r="Z185" s="5">
        <f t="shared" si="41"/>
        <v>6.1538461538461417E-2</v>
      </c>
      <c r="AA185" s="6">
        <v>0.75319999999999998</v>
      </c>
      <c r="AB185" s="14">
        <v>42553</v>
      </c>
    </row>
    <row r="186" spans="1:28" ht="21" customHeight="1" thickBot="1" x14ac:dyDescent="0.3">
      <c r="A186" s="12" t="s">
        <v>357</v>
      </c>
      <c r="B186" s="12" t="s">
        <v>298</v>
      </c>
      <c r="C186" s="1" t="s">
        <v>178</v>
      </c>
      <c r="D186" s="1" t="s">
        <v>179</v>
      </c>
      <c r="E186" s="4">
        <v>20.399999999999999</v>
      </c>
      <c r="F186" s="4"/>
      <c r="G186" s="4"/>
      <c r="H186" s="4">
        <v>15</v>
      </c>
      <c r="I186" s="4">
        <v>14.1</v>
      </c>
      <c r="J186" s="4"/>
      <c r="K186" s="4"/>
      <c r="L186" s="6">
        <f t="shared" si="42"/>
        <v>18.540000000000003</v>
      </c>
      <c r="M186" s="4">
        <v>5.49</v>
      </c>
      <c r="N186" s="4">
        <v>4.33</v>
      </c>
      <c r="O186" s="4">
        <v>3.94</v>
      </c>
      <c r="P186" s="4"/>
      <c r="Q186" s="4"/>
      <c r="R186" s="6">
        <f t="shared" si="43"/>
        <v>2.5700000000000003</v>
      </c>
      <c r="S186" s="4">
        <v>1.3</v>
      </c>
      <c r="T186" s="4">
        <v>1.38</v>
      </c>
      <c r="U186" s="4">
        <v>1.48</v>
      </c>
      <c r="V186" s="4">
        <v>1.61</v>
      </c>
      <c r="W186" s="4"/>
      <c r="X186" s="5">
        <f t="shared" si="44"/>
        <v>6.1538461538461417E-2</v>
      </c>
      <c r="Y186" s="5">
        <f t="shared" si="44"/>
        <v>7.2463768115942101E-2</v>
      </c>
      <c r="Z186" s="5">
        <f t="shared" si="41"/>
        <v>8.7837837837837912E-2</v>
      </c>
      <c r="AA186" s="6">
        <v>0.16189999999999999</v>
      </c>
      <c r="AB186" s="14">
        <v>42553</v>
      </c>
    </row>
    <row r="187" spans="1:28" ht="21" customHeight="1" thickBot="1" x14ac:dyDescent="0.3">
      <c r="A187" s="12" t="s">
        <v>359</v>
      </c>
      <c r="B187" s="12" t="s">
        <v>8</v>
      </c>
      <c r="C187" s="1" t="s">
        <v>9</v>
      </c>
      <c r="D187" s="1" t="s">
        <v>10</v>
      </c>
      <c r="E187" s="4">
        <v>24.6</v>
      </c>
      <c r="F187" s="4"/>
      <c r="G187" s="4"/>
      <c r="H187" s="4">
        <v>23.1</v>
      </c>
      <c r="I187" s="4">
        <v>17.600000000000001</v>
      </c>
      <c r="J187" s="4"/>
      <c r="K187" s="4"/>
      <c r="L187" s="6">
        <f>AVERAGE(E187:J195)</f>
        <v>17.465454545454545</v>
      </c>
      <c r="M187" s="4">
        <v>1.58</v>
      </c>
      <c r="N187" s="4">
        <v>1.49</v>
      </c>
      <c r="O187" s="4">
        <v>1.4</v>
      </c>
      <c r="P187" s="4"/>
      <c r="Q187" s="4"/>
      <c r="R187" s="6">
        <f>AVERAGE(M187:O195)</f>
        <v>0.61357142857142866</v>
      </c>
      <c r="S187" s="4">
        <v>0.88</v>
      </c>
      <c r="T187" s="4">
        <v>1.59</v>
      </c>
      <c r="U187" s="4">
        <v>2.1</v>
      </c>
      <c r="V187" s="4">
        <v>2.35</v>
      </c>
      <c r="W187" s="4"/>
      <c r="X187" s="5">
        <f t="shared" si="44"/>
        <v>0.80681818181818188</v>
      </c>
      <c r="Y187" s="5">
        <f t="shared" si="44"/>
        <v>0.32075471698113206</v>
      </c>
      <c r="Z187" s="5">
        <f>(V187-U187)/U187</f>
        <v>0.11904761904761904</v>
      </c>
      <c r="AA187" s="6" t="s">
        <v>366</v>
      </c>
      <c r="AB187" s="14">
        <v>42465</v>
      </c>
    </row>
    <row r="188" spans="1:28" ht="21" customHeight="1" thickBot="1" x14ac:dyDescent="0.3">
      <c r="A188" s="12" t="s">
        <v>359</v>
      </c>
      <c r="B188" s="12" t="s">
        <v>11</v>
      </c>
      <c r="E188" s="4"/>
      <c r="F188" s="4"/>
      <c r="G188" s="4"/>
      <c r="H188" s="4"/>
      <c r="I188" s="4"/>
      <c r="J188" s="4"/>
      <c r="K188" s="4"/>
      <c r="L188" s="6">
        <f t="shared" ref="L188:L195" si="45">L187</f>
        <v>17.465454545454545</v>
      </c>
      <c r="M188" s="4"/>
      <c r="N188" s="4"/>
      <c r="O188" s="4"/>
      <c r="P188" s="4"/>
      <c r="Q188" s="4"/>
      <c r="R188" s="6">
        <f t="shared" ref="R188:R195" si="46">R187</f>
        <v>0.61357142857142866</v>
      </c>
      <c r="S188" s="4"/>
      <c r="T188" s="4"/>
      <c r="U188" s="4"/>
      <c r="V188" s="4"/>
      <c r="W188" s="4"/>
      <c r="X188" s="5"/>
      <c r="Y188" s="5"/>
      <c r="Z188" s="5"/>
    </row>
    <row r="189" spans="1:28" ht="21" customHeight="1" thickBot="1" x14ac:dyDescent="0.3">
      <c r="A189" s="12" t="s">
        <v>359</v>
      </c>
      <c r="B189" s="12" t="s">
        <v>12</v>
      </c>
      <c r="C189" s="1" t="s">
        <v>13</v>
      </c>
      <c r="D189" s="1" t="s">
        <v>14</v>
      </c>
      <c r="E189" s="4"/>
      <c r="F189" s="4"/>
      <c r="G189" s="4"/>
      <c r="H189" s="4">
        <v>6.31</v>
      </c>
      <c r="I189" s="4"/>
      <c r="J189" s="4"/>
      <c r="K189" s="4"/>
      <c r="L189" s="6">
        <f t="shared" si="45"/>
        <v>17.465454545454545</v>
      </c>
      <c r="M189" s="4">
        <v>7.0000000000000007E-2</v>
      </c>
      <c r="N189" s="4">
        <v>7.0000000000000007E-2</v>
      </c>
      <c r="O189" s="4"/>
      <c r="P189" s="4"/>
      <c r="Q189" s="4"/>
      <c r="R189" s="6">
        <f t="shared" si="46"/>
        <v>0.61357142857142866</v>
      </c>
      <c r="S189" s="4">
        <v>-0.36</v>
      </c>
      <c r="T189" s="4">
        <v>0.97</v>
      </c>
      <c r="U189" s="4">
        <v>1.61</v>
      </c>
      <c r="V189" s="4"/>
      <c r="W189" s="4"/>
      <c r="X189" s="5">
        <f>(T189-S189)/S189</f>
        <v>-3.6944444444444446</v>
      </c>
      <c r="Y189" s="5">
        <f>(U189-T189)/T189</f>
        <v>0.65979381443298979</v>
      </c>
      <c r="Z189" s="5">
        <f>(V189-U189)/U189</f>
        <v>-1</v>
      </c>
      <c r="AA189" s="6">
        <v>1.1299999999999999</v>
      </c>
      <c r="AB189" s="14">
        <v>42433</v>
      </c>
    </row>
    <row r="190" spans="1:28" ht="21" customHeight="1" thickBot="1" x14ac:dyDescent="0.3">
      <c r="A190" s="12" t="s">
        <v>359</v>
      </c>
      <c r="B190" s="12" t="s">
        <v>360</v>
      </c>
      <c r="E190" s="4"/>
      <c r="F190" s="4"/>
      <c r="G190" s="4"/>
      <c r="H190" s="4"/>
      <c r="I190" s="4"/>
      <c r="J190" s="4"/>
      <c r="K190" s="4"/>
      <c r="L190" s="6">
        <f t="shared" si="45"/>
        <v>17.465454545454545</v>
      </c>
      <c r="M190" s="4"/>
      <c r="N190" s="4"/>
      <c r="O190" s="4"/>
      <c r="P190" s="4"/>
      <c r="Q190" s="4"/>
      <c r="R190" s="6">
        <f t="shared" si="46"/>
        <v>0.61357142857142866</v>
      </c>
      <c r="S190" s="4"/>
      <c r="T190" s="4"/>
      <c r="U190" s="4"/>
      <c r="V190" s="4"/>
      <c r="W190" s="4"/>
      <c r="X190" s="5"/>
      <c r="Y190" s="5"/>
      <c r="Z190" s="5"/>
    </row>
    <row r="191" spans="1:28" ht="21" customHeight="1" thickBot="1" x14ac:dyDescent="0.3">
      <c r="A191" s="12" t="s">
        <v>359</v>
      </c>
      <c r="B191" s="12" t="s">
        <v>293</v>
      </c>
      <c r="E191" s="4">
        <v>14.1</v>
      </c>
      <c r="F191" s="4"/>
      <c r="G191" s="4"/>
      <c r="H191" s="4">
        <v>12.8</v>
      </c>
      <c r="I191" s="4"/>
      <c r="J191" s="4"/>
      <c r="K191" s="4"/>
      <c r="L191" s="6">
        <f t="shared" si="45"/>
        <v>17.465454545454545</v>
      </c>
      <c r="M191" s="4">
        <v>0.61</v>
      </c>
      <c r="N191" s="4">
        <v>0.59</v>
      </c>
      <c r="O191" s="4"/>
      <c r="P191" s="4"/>
      <c r="Q191" s="4"/>
      <c r="R191" s="6">
        <f t="shared" si="46"/>
        <v>0.61357142857142866</v>
      </c>
      <c r="S191" s="4">
        <v>1.23</v>
      </c>
      <c r="T191" s="4">
        <v>1.36</v>
      </c>
      <c r="U191" s="4">
        <v>1.45</v>
      </c>
      <c r="V191" s="4"/>
      <c r="W191" s="4"/>
      <c r="X191" s="5">
        <f>(T191-S191)/S191</f>
        <v>0.10569105691056919</v>
      </c>
      <c r="Y191" s="5">
        <f>(U191-T191)/T191</f>
        <v>6.6176470588235184E-2</v>
      </c>
      <c r="Z191" s="5"/>
    </row>
    <row r="192" spans="1:28" ht="21" customHeight="1" thickBot="1" x14ac:dyDescent="0.3">
      <c r="A192" s="12" t="s">
        <v>359</v>
      </c>
      <c r="B192" s="12" t="s">
        <v>291</v>
      </c>
      <c r="E192" s="4"/>
      <c r="F192" s="4"/>
      <c r="G192" s="4"/>
      <c r="H192" s="4"/>
      <c r="I192" s="4"/>
      <c r="J192" s="4"/>
      <c r="K192" s="4"/>
      <c r="L192" s="6">
        <f t="shared" si="45"/>
        <v>17.465454545454545</v>
      </c>
      <c r="M192" s="4">
        <v>0.68</v>
      </c>
      <c r="N192" s="4">
        <v>0.65</v>
      </c>
      <c r="O192" s="4"/>
      <c r="P192" s="4"/>
      <c r="Q192" s="4"/>
      <c r="R192" s="6">
        <f t="shared" si="46"/>
        <v>0.61357142857142866</v>
      </c>
      <c r="S192" s="4">
        <v>-0.25</v>
      </c>
      <c r="T192" s="4">
        <v>-0.11</v>
      </c>
      <c r="U192" s="4">
        <v>-0.09</v>
      </c>
      <c r="V192" s="4"/>
      <c r="W192" s="4"/>
      <c r="X192" s="5">
        <f>(T192-S192)/S192</f>
        <v>-0.56000000000000005</v>
      </c>
      <c r="Y192" s="5">
        <f>(U192-T192)/T192</f>
        <v>-0.18181818181818185</v>
      </c>
      <c r="Z192" s="5">
        <f>(V192-U192)/U192</f>
        <v>-1</v>
      </c>
      <c r="AA192" s="6">
        <v>1.46</v>
      </c>
    </row>
    <row r="193" spans="1:27" ht="21" customHeight="1" thickBot="1" x14ac:dyDescent="0.3">
      <c r="A193" s="12" t="s">
        <v>359</v>
      </c>
      <c r="B193" s="12" t="s">
        <v>361</v>
      </c>
      <c r="E193" s="4"/>
      <c r="F193" s="4"/>
      <c r="G193" s="4"/>
      <c r="H193" s="4"/>
      <c r="I193" s="4"/>
      <c r="J193" s="4"/>
      <c r="K193" s="4"/>
      <c r="L193" s="6">
        <f t="shared" si="45"/>
        <v>17.465454545454545</v>
      </c>
      <c r="M193" s="4"/>
      <c r="N193" s="4"/>
      <c r="O193" s="4"/>
      <c r="P193" s="4"/>
      <c r="Q193" s="4"/>
      <c r="R193" s="6">
        <f t="shared" si="46"/>
        <v>0.61357142857142866</v>
      </c>
      <c r="S193" s="4"/>
      <c r="T193" s="4"/>
      <c r="U193" s="4"/>
      <c r="V193" s="4"/>
      <c r="W193" s="4"/>
      <c r="X193" s="5"/>
      <c r="Y193" s="5"/>
      <c r="Z193" s="5"/>
    </row>
    <row r="194" spans="1:27" ht="21" customHeight="1" thickBot="1" x14ac:dyDescent="0.3">
      <c r="A194" s="12" t="s">
        <v>359</v>
      </c>
      <c r="B194" s="12" t="s">
        <v>294</v>
      </c>
      <c r="E194" s="4">
        <v>7.51</v>
      </c>
      <c r="F194" s="4"/>
      <c r="G194" s="4"/>
      <c r="H194" s="4">
        <v>17.2</v>
      </c>
      <c r="I194" s="4"/>
      <c r="J194" s="4"/>
      <c r="K194" s="4"/>
      <c r="L194" s="6">
        <f t="shared" si="45"/>
        <v>17.465454545454545</v>
      </c>
      <c r="M194" s="4">
        <v>0.45</v>
      </c>
      <c r="N194" s="4">
        <v>0.46</v>
      </c>
      <c r="O194" s="4"/>
      <c r="P194" s="4"/>
      <c r="Q194" s="4"/>
      <c r="R194" s="6">
        <f t="shared" si="46"/>
        <v>0.61357142857142866</v>
      </c>
      <c r="S194" s="4">
        <v>2.63</v>
      </c>
      <c r="T194" s="4">
        <v>1.1499999999999999</v>
      </c>
      <c r="U194" s="4">
        <v>1.78</v>
      </c>
      <c r="V194" s="4"/>
      <c r="W194" s="4"/>
      <c r="X194" s="5">
        <f>(T194-S194)/S194</f>
        <v>-0.56273764258555137</v>
      </c>
      <c r="Y194" s="5">
        <f>(U194-T194)/T194</f>
        <v>0.54782608695652191</v>
      </c>
      <c r="Z194" s="5"/>
    </row>
    <row r="195" spans="1:27" ht="21" customHeight="1" thickBot="1" x14ac:dyDescent="0.3">
      <c r="A195" s="12" t="s">
        <v>359</v>
      </c>
      <c r="B195" s="12" t="s">
        <v>292</v>
      </c>
      <c r="E195" s="4">
        <v>37.9</v>
      </c>
      <c r="F195" s="4"/>
      <c r="G195" s="4"/>
      <c r="H195" s="4">
        <v>20.7</v>
      </c>
      <c r="I195" s="4">
        <v>10.3</v>
      </c>
      <c r="J195" s="4"/>
      <c r="K195" s="4"/>
      <c r="L195" s="6">
        <f t="shared" si="45"/>
        <v>17.465454545454545</v>
      </c>
      <c r="M195" s="4">
        <v>0.17</v>
      </c>
      <c r="N195" s="4">
        <v>0.19</v>
      </c>
      <c r="O195" s="4">
        <v>0.18</v>
      </c>
      <c r="P195" s="4"/>
      <c r="Q195" s="4"/>
      <c r="R195" s="6">
        <f t="shared" si="46"/>
        <v>0.61357142857142866</v>
      </c>
      <c r="S195" s="4"/>
      <c r="T195" s="4">
        <v>1.47</v>
      </c>
      <c r="U195" s="4">
        <v>2.94</v>
      </c>
      <c r="V195" s="4">
        <v>3.14</v>
      </c>
      <c r="W195" s="4"/>
      <c r="X195" s="5"/>
      <c r="Y195" s="5">
        <f>(U195-T195)/T195</f>
        <v>1</v>
      </c>
      <c r="Z195" s="5">
        <f>(V195-U195)/U195</f>
        <v>6.8027210884353803E-2</v>
      </c>
    </row>
    <row r="196" spans="1:27" thickBot="1" x14ac:dyDescent="0.3">
      <c r="L196" s="6">
        <f t="shared" ref="L196" si="47">L195</f>
        <v>17.465454545454545</v>
      </c>
      <c r="R196" s="6">
        <f t="shared" ref="R196" si="48">R195</f>
        <v>0.61357142857142866</v>
      </c>
      <c r="AA196" s="16"/>
    </row>
    <row r="197" spans="1:27" thickBot="1" x14ac:dyDescent="0.3">
      <c r="AA197" s="16"/>
    </row>
    <row r="198" spans="1:27" thickBot="1" x14ac:dyDescent="0.3">
      <c r="AA198" s="16"/>
    </row>
    <row r="199" spans="1:27" thickBot="1" x14ac:dyDescent="0.3">
      <c r="AA199" s="16"/>
    </row>
    <row r="200" spans="1:27" thickBot="1" x14ac:dyDescent="0.3">
      <c r="AA200" s="16"/>
    </row>
    <row r="201" spans="1:27" thickBot="1" x14ac:dyDescent="0.3">
      <c r="AA201" s="16"/>
    </row>
    <row r="202" spans="1:27" thickBot="1" x14ac:dyDescent="0.3">
      <c r="AA202" s="16"/>
    </row>
  </sheetData>
  <autoFilter ref="A2:AB196" xr:uid="{00000000-0009-0000-0000-000000000000}"/>
  <sortState xmlns:xlrd2="http://schemas.microsoft.com/office/spreadsheetml/2017/richdata2" ref="A3:W195">
    <sortCondition ref="A3:A195"/>
    <sortCondition ref="B3:B195"/>
  </sortState>
  <conditionalFormatting sqref="X10:X21">
    <cfRule type="top10" dxfId="170" priority="235" rank="1"/>
  </conditionalFormatting>
  <conditionalFormatting sqref="Y10:Y20">
    <cfRule type="top10" dxfId="169" priority="234" rank="1"/>
  </conditionalFormatting>
  <conditionalFormatting sqref="X3:X9">
    <cfRule type="top10" dxfId="168" priority="233" rank="1"/>
  </conditionalFormatting>
  <conditionalFormatting sqref="Y3:Y9 Z9 Z7">
    <cfRule type="top10" dxfId="167" priority="232" rank="1"/>
  </conditionalFormatting>
  <conditionalFormatting sqref="X22:X27">
    <cfRule type="top10" dxfId="166" priority="231" rank="1"/>
  </conditionalFormatting>
  <conditionalFormatting sqref="Y22:Y27">
    <cfRule type="top10" dxfId="165" priority="230" rank="1"/>
  </conditionalFormatting>
  <conditionalFormatting sqref="X28:X36">
    <cfRule type="top10" dxfId="164" priority="229" rank="1"/>
  </conditionalFormatting>
  <conditionalFormatting sqref="Y28:Y36">
    <cfRule type="top10" dxfId="163" priority="228" rank="1"/>
  </conditionalFormatting>
  <conditionalFormatting sqref="X37:X41">
    <cfRule type="top10" dxfId="162" priority="227" rank="1"/>
  </conditionalFormatting>
  <conditionalFormatting sqref="Y37:Z41">
    <cfRule type="top10" dxfId="161" priority="226" rank="1"/>
  </conditionalFormatting>
  <conditionalFormatting sqref="X42:X47 Y42:Z42 Y44:Z44 Z42:Z47 Y46:Z46">
    <cfRule type="top10" dxfId="160" priority="225" rank="1"/>
  </conditionalFormatting>
  <conditionalFormatting sqref="Y42:Y47 Z45 Z47">
    <cfRule type="top10" dxfId="159" priority="224" rank="1"/>
  </conditionalFormatting>
  <conditionalFormatting sqref="X48:X53">
    <cfRule type="top10" dxfId="158" priority="223" rank="1"/>
  </conditionalFormatting>
  <conditionalFormatting sqref="Y48:Y53">
    <cfRule type="top10" dxfId="157" priority="222" rank="1"/>
  </conditionalFormatting>
  <conditionalFormatting sqref="X54:X57">
    <cfRule type="top10" dxfId="156" priority="221" rank="1"/>
  </conditionalFormatting>
  <conditionalFormatting sqref="Y54:Y57 Z55">
    <cfRule type="top10" dxfId="155" priority="220" rank="1"/>
  </conditionalFormatting>
  <conditionalFormatting sqref="X58:X61">
    <cfRule type="top10" dxfId="154" priority="219" rank="1"/>
  </conditionalFormatting>
  <conditionalFormatting sqref="Y58:Y61 Z61">
    <cfRule type="top10" dxfId="153" priority="218" rank="1"/>
  </conditionalFormatting>
  <conditionalFormatting sqref="X69:X73">
    <cfRule type="top10" dxfId="152" priority="215" rank="1"/>
  </conditionalFormatting>
  <conditionalFormatting sqref="Y69:Y73">
    <cfRule type="top10" dxfId="151" priority="214" rank="1"/>
  </conditionalFormatting>
  <conditionalFormatting sqref="X84:X96">
    <cfRule type="top10" dxfId="150" priority="211" rank="1"/>
  </conditionalFormatting>
  <conditionalFormatting sqref="Y84:Y96">
    <cfRule type="top10" dxfId="149" priority="210" rank="1"/>
  </conditionalFormatting>
  <conditionalFormatting sqref="Z84:Z96">
    <cfRule type="top10" dxfId="148" priority="209" rank="1"/>
  </conditionalFormatting>
  <conditionalFormatting sqref="Y97:Y99">
    <cfRule type="top10" dxfId="147" priority="207" rank="1"/>
  </conditionalFormatting>
  <conditionalFormatting sqref="Z97:Z99">
    <cfRule type="top10" dxfId="146" priority="206" rank="1"/>
  </conditionalFormatting>
  <conditionalFormatting sqref="X100:X112">
    <cfRule type="top10" dxfId="145" priority="205" rank="1"/>
  </conditionalFormatting>
  <conditionalFormatting sqref="Y100:Y112">
    <cfRule type="top10" dxfId="144" priority="204" rank="1"/>
  </conditionalFormatting>
  <conditionalFormatting sqref="Z100:Z112">
    <cfRule type="top10" dxfId="143" priority="203" rank="1"/>
  </conditionalFormatting>
  <conditionalFormatting sqref="X113:X117">
    <cfRule type="top10" dxfId="142" priority="202" rank="1"/>
  </conditionalFormatting>
  <conditionalFormatting sqref="Y113:Y117">
    <cfRule type="top10" dxfId="141" priority="201" rank="1"/>
  </conditionalFormatting>
  <conditionalFormatting sqref="Z113:Z117">
    <cfRule type="top10" dxfId="140" priority="200" rank="1"/>
  </conditionalFormatting>
  <conditionalFormatting sqref="X118:X119">
    <cfRule type="top10" dxfId="139" priority="199" rank="1"/>
  </conditionalFormatting>
  <conditionalFormatting sqref="Y118:Y119">
    <cfRule type="top10" dxfId="138" priority="198" rank="1"/>
  </conditionalFormatting>
  <conditionalFormatting sqref="Z118:Z119">
    <cfRule type="top10" dxfId="137" priority="197" rank="1"/>
  </conditionalFormatting>
  <conditionalFormatting sqref="Y120:Y142">
    <cfRule type="top10" dxfId="136" priority="195" rank="1"/>
  </conditionalFormatting>
  <conditionalFormatting sqref="Z120:Z142">
    <cfRule type="top10" dxfId="135" priority="194" rank="1"/>
  </conditionalFormatting>
  <conditionalFormatting sqref="X121:X142">
    <cfRule type="top10" dxfId="134" priority="193" rank="1"/>
  </conditionalFormatting>
  <conditionalFormatting sqref="Z148 Z143 Y143:Y165">
    <cfRule type="top10" dxfId="133" priority="192" rank="1"/>
  </conditionalFormatting>
  <conditionalFormatting sqref="Z143:Z165">
    <cfRule type="top10" dxfId="132" priority="191" rank="1"/>
  </conditionalFormatting>
  <conditionalFormatting sqref="Z113:Z116">
    <cfRule type="top10" dxfId="131" priority="185" rank="1"/>
  </conditionalFormatting>
  <conditionalFormatting sqref="Z181:Z186">
    <cfRule type="top10" dxfId="130" priority="145" rank="1"/>
  </conditionalFormatting>
  <conditionalFormatting sqref="Y187:Y195">
    <cfRule type="top10" dxfId="129" priority="143" rank="1"/>
  </conditionalFormatting>
  <conditionalFormatting sqref="Z3:Z9">
    <cfRule type="top10" dxfId="128" priority="142" rank="1"/>
  </conditionalFormatting>
  <conditionalFormatting sqref="Z187:Z195">
    <cfRule type="top10" dxfId="127" priority="139" rank="1"/>
  </conditionalFormatting>
  <conditionalFormatting sqref="Y166:Y180 Z171">
    <cfRule type="top10" dxfId="126" priority="129" rank="1"/>
  </conditionalFormatting>
  <conditionalFormatting sqref="E48:G53">
    <cfRule type="top10" dxfId="125" priority="128" bottom="1" rank="1"/>
  </conditionalFormatting>
  <conditionalFormatting sqref="H48:H53">
    <cfRule type="top10" dxfId="124" priority="127" bottom="1" rank="1"/>
  </conditionalFormatting>
  <conditionalFormatting sqref="M48:M53">
    <cfRule type="top10" dxfId="123" priority="126" bottom="1" rank="1"/>
  </conditionalFormatting>
  <conditionalFormatting sqref="N48:N53">
    <cfRule type="top10" dxfId="122" priority="125" bottom="1" rank="1"/>
  </conditionalFormatting>
  <conditionalFormatting sqref="E42:G47">
    <cfRule type="top10" dxfId="121" priority="124" bottom="1" rank="1"/>
  </conditionalFormatting>
  <conditionalFormatting sqref="H42:H47">
    <cfRule type="top10" dxfId="120" priority="123" bottom="1" rank="1"/>
  </conditionalFormatting>
  <conditionalFormatting sqref="M42:M47">
    <cfRule type="top10" dxfId="119" priority="122" bottom="1" rank="1"/>
  </conditionalFormatting>
  <conditionalFormatting sqref="N42:N47">
    <cfRule type="top10" dxfId="118" priority="121" bottom="1" rank="1"/>
  </conditionalFormatting>
  <conditionalFormatting sqref="E37:G41">
    <cfRule type="top10" dxfId="117" priority="120" bottom="1" rank="1"/>
  </conditionalFormatting>
  <conditionalFormatting sqref="H37:H41">
    <cfRule type="top10" dxfId="116" priority="119" bottom="1" rank="1"/>
  </conditionalFormatting>
  <conditionalFormatting sqref="M37:M41">
    <cfRule type="top10" dxfId="115" priority="118" bottom="1" rank="1"/>
  </conditionalFormatting>
  <conditionalFormatting sqref="N37:N41">
    <cfRule type="top10" dxfId="114" priority="117" bottom="1" rank="1"/>
  </conditionalFormatting>
  <conditionalFormatting sqref="O37:Q41">
    <cfRule type="top10" dxfId="113" priority="116" bottom="1" rank="1"/>
  </conditionalFormatting>
  <conditionalFormatting sqref="I37:K41">
    <cfRule type="top10" dxfId="112" priority="115" bottom="1" rank="1"/>
  </conditionalFormatting>
  <conditionalFormatting sqref="E28:G36">
    <cfRule type="top10" dxfId="111" priority="114" bottom="1" rank="1"/>
  </conditionalFormatting>
  <conditionalFormatting sqref="H28:H36">
    <cfRule type="top10" dxfId="110" priority="113" bottom="1" rank="1"/>
  </conditionalFormatting>
  <conditionalFormatting sqref="M28:M36">
    <cfRule type="top10" dxfId="109" priority="112" bottom="1" rank="1"/>
  </conditionalFormatting>
  <conditionalFormatting sqref="N28:N36">
    <cfRule type="top10" dxfId="108" priority="111" bottom="1" rank="1"/>
  </conditionalFormatting>
  <conditionalFormatting sqref="O28:Q36">
    <cfRule type="top10" dxfId="107" priority="110" bottom="1" rank="1"/>
  </conditionalFormatting>
  <conditionalFormatting sqref="I28:K36">
    <cfRule type="top10" dxfId="106" priority="109" bottom="1" rank="1"/>
  </conditionalFormatting>
  <conditionalFormatting sqref="E22:G27">
    <cfRule type="top10" dxfId="105" priority="108" bottom="1" rank="1"/>
  </conditionalFormatting>
  <conditionalFormatting sqref="H22:H27">
    <cfRule type="top10" dxfId="104" priority="107" bottom="1" rank="1"/>
  </conditionalFormatting>
  <conditionalFormatting sqref="M22:M27">
    <cfRule type="top10" dxfId="103" priority="106" bottom="1" rank="1"/>
  </conditionalFormatting>
  <conditionalFormatting sqref="N22:N27">
    <cfRule type="top10" dxfId="102" priority="105" bottom="1" rank="1"/>
  </conditionalFormatting>
  <conditionalFormatting sqref="O22:Q27">
    <cfRule type="top10" dxfId="101" priority="104" bottom="1" rank="1"/>
  </conditionalFormatting>
  <conditionalFormatting sqref="I22:K27">
    <cfRule type="top10" dxfId="100" priority="103" bottom="1" rank="1"/>
  </conditionalFormatting>
  <conditionalFormatting sqref="E10:G21">
    <cfRule type="top10" dxfId="99" priority="102" bottom="1" rank="1"/>
  </conditionalFormatting>
  <conditionalFormatting sqref="H10:H21">
    <cfRule type="top10" dxfId="98" priority="101" bottom="1" rank="1"/>
  </conditionalFormatting>
  <conditionalFormatting sqref="M10:M21">
    <cfRule type="top10" dxfId="97" priority="100" bottom="1" rank="1"/>
  </conditionalFormatting>
  <conditionalFormatting sqref="N10:N21">
    <cfRule type="top10" dxfId="96" priority="99" bottom="1" rank="1"/>
  </conditionalFormatting>
  <conditionalFormatting sqref="O10:Q21">
    <cfRule type="top10" dxfId="95" priority="98" bottom="1" rank="1"/>
  </conditionalFormatting>
  <conditionalFormatting sqref="I10:K21">
    <cfRule type="top10" dxfId="94" priority="97" bottom="1" rank="1"/>
  </conditionalFormatting>
  <conditionalFormatting sqref="E3:G9">
    <cfRule type="top10" dxfId="93" priority="96" bottom="1" rank="1"/>
  </conditionalFormatting>
  <conditionalFormatting sqref="H3:H9">
    <cfRule type="top10" dxfId="92" priority="95" bottom="1" rank="1"/>
  </conditionalFormatting>
  <conditionalFormatting sqref="M3:M9">
    <cfRule type="top10" dxfId="91" priority="94" bottom="1" rank="1"/>
  </conditionalFormatting>
  <conditionalFormatting sqref="N3:N9">
    <cfRule type="top10" dxfId="90" priority="93" bottom="1" rank="1"/>
  </conditionalFormatting>
  <conditionalFormatting sqref="O3:Q9">
    <cfRule type="top10" dxfId="89" priority="92" bottom="1" rank="1"/>
  </conditionalFormatting>
  <conditionalFormatting sqref="I3:K9">
    <cfRule type="top10" dxfId="88" priority="91" bottom="1" rank="1"/>
  </conditionalFormatting>
  <conditionalFormatting sqref="E54:G57">
    <cfRule type="top10" dxfId="87" priority="90" bottom="1" rank="1"/>
  </conditionalFormatting>
  <conditionalFormatting sqref="H54:H57">
    <cfRule type="top10" dxfId="86" priority="89" bottom="1" rank="1"/>
  </conditionalFormatting>
  <conditionalFormatting sqref="M54:M57">
    <cfRule type="top10" dxfId="85" priority="88" bottom="1" rank="1"/>
  </conditionalFormatting>
  <conditionalFormatting sqref="N54:N57">
    <cfRule type="top10" dxfId="84" priority="87" bottom="1" rank="1"/>
  </conditionalFormatting>
  <conditionalFormatting sqref="E58:G61 O58:Q61">
    <cfRule type="top10" dxfId="83" priority="86" bottom="1" rank="1"/>
  </conditionalFormatting>
  <conditionalFormatting sqref="H58:H61">
    <cfRule type="top10" dxfId="82" priority="85" bottom="1" rank="1"/>
  </conditionalFormatting>
  <conditionalFormatting sqref="M58:M61">
    <cfRule type="top10" dxfId="81" priority="84" bottom="1" rank="1"/>
  </conditionalFormatting>
  <conditionalFormatting sqref="N58:N61">
    <cfRule type="top10" dxfId="80" priority="83" bottom="1" rank="1"/>
  </conditionalFormatting>
  <conditionalFormatting sqref="E62:G68 O62:Q68">
    <cfRule type="top10" dxfId="79" priority="82" bottom="1" rank="1"/>
  </conditionalFormatting>
  <conditionalFormatting sqref="H62:H68">
    <cfRule type="top10" dxfId="78" priority="81" bottom="1" rank="1"/>
  </conditionalFormatting>
  <conditionalFormatting sqref="M62:M68">
    <cfRule type="top10" dxfId="77" priority="80" bottom="1" rank="1"/>
  </conditionalFormatting>
  <conditionalFormatting sqref="N62:N68">
    <cfRule type="top10" dxfId="76" priority="79" bottom="1" rank="1"/>
  </conditionalFormatting>
  <conditionalFormatting sqref="X62:X68">
    <cfRule type="top10" dxfId="75" priority="78" rank="1"/>
  </conditionalFormatting>
  <conditionalFormatting sqref="Y62:Y68 Z64">
    <cfRule type="top10" dxfId="74" priority="77" rank="1"/>
  </conditionalFormatting>
  <conditionalFormatting sqref="E69:G73 O69:Q73">
    <cfRule type="top10" dxfId="73" priority="76" bottom="1" rank="1"/>
  </conditionalFormatting>
  <conditionalFormatting sqref="H69:H73">
    <cfRule type="top10" dxfId="72" priority="75" bottom="1" rank="1"/>
  </conditionalFormatting>
  <conditionalFormatting sqref="M69:M73">
    <cfRule type="top10" dxfId="71" priority="74" bottom="1" rank="1"/>
  </conditionalFormatting>
  <conditionalFormatting sqref="N69:N73">
    <cfRule type="top10" dxfId="70" priority="73" bottom="1" rank="1"/>
  </conditionalFormatting>
  <conditionalFormatting sqref="O84:Q96">
    <cfRule type="top10" dxfId="69" priority="68" bottom="1" rank="1"/>
  </conditionalFormatting>
  <conditionalFormatting sqref="H84:H96">
    <cfRule type="top10" dxfId="68" priority="67" bottom="1" rank="1"/>
  </conditionalFormatting>
  <conditionalFormatting sqref="M84:M96">
    <cfRule type="top10" dxfId="67" priority="66" bottom="1" rank="1"/>
  </conditionalFormatting>
  <conditionalFormatting sqref="N84:N96">
    <cfRule type="top10" dxfId="66" priority="65" bottom="1" rank="1"/>
  </conditionalFormatting>
  <conditionalFormatting sqref="E84:G96">
    <cfRule type="top10" dxfId="65" priority="64" bottom="1" rank="1"/>
  </conditionalFormatting>
  <conditionalFormatting sqref="O97:Q99">
    <cfRule type="top10" dxfId="64" priority="63" bottom="1" rank="1"/>
  </conditionalFormatting>
  <conditionalFormatting sqref="H97:H99">
    <cfRule type="top10" dxfId="63" priority="62" bottom="1" rank="1"/>
  </conditionalFormatting>
  <conditionalFormatting sqref="M97:M99">
    <cfRule type="top10" dxfId="62" priority="61" bottom="1" rank="1"/>
  </conditionalFormatting>
  <conditionalFormatting sqref="N97:N99">
    <cfRule type="top10" dxfId="61" priority="60" bottom="1" rank="1"/>
  </conditionalFormatting>
  <conditionalFormatting sqref="E97:G99">
    <cfRule type="top10" dxfId="60" priority="59" bottom="1" rank="1"/>
  </conditionalFormatting>
  <conditionalFormatting sqref="O100:Q112">
    <cfRule type="top10" dxfId="59" priority="58" bottom="1" rank="1"/>
  </conditionalFormatting>
  <conditionalFormatting sqref="H100:H112">
    <cfRule type="top10" dxfId="58" priority="57" bottom="1" rank="1"/>
  </conditionalFormatting>
  <conditionalFormatting sqref="M100:M112">
    <cfRule type="top10" dxfId="57" priority="56" bottom="1" rank="1"/>
  </conditionalFormatting>
  <conditionalFormatting sqref="N100:N112">
    <cfRule type="top10" dxfId="56" priority="55" bottom="1" rank="1"/>
  </conditionalFormatting>
  <conditionalFormatting sqref="E100:G112">
    <cfRule type="top10" dxfId="55" priority="54" bottom="1" rank="1"/>
  </conditionalFormatting>
  <conditionalFormatting sqref="O113:Q117">
    <cfRule type="top10" dxfId="54" priority="53" bottom="1" rank="1"/>
  </conditionalFormatting>
  <conditionalFormatting sqref="H113:H117">
    <cfRule type="top10" dxfId="53" priority="52" bottom="1" rank="1"/>
  </conditionalFormatting>
  <conditionalFormatting sqref="M113:M117">
    <cfRule type="top10" dxfId="52" priority="51" bottom="1" rank="1"/>
  </conditionalFormatting>
  <conditionalFormatting sqref="N113:N117">
    <cfRule type="top10" dxfId="51" priority="50" bottom="1" rank="1"/>
  </conditionalFormatting>
  <conditionalFormatting sqref="E113:G117">
    <cfRule type="top10" dxfId="50" priority="49" bottom="1" rank="1"/>
  </conditionalFormatting>
  <conditionalFormatting sqref="O118:Q119">
    <cfRule type="top10" dxfId="49" priority="48" bottom="1" rank="1"/>
  </conditionalFormatting>
  <conditionalFormatting sqref="H118:H119">
    <cfRule type="top10" dxfId="48" priority="47" bottom="1" rank="1"/>
  </conditionalFormatting>
  <conditionalFormatting sqref="M118:M119">
    <cfRule type="top10" dxfId="47" priority="46" bottom="1" rank="1"/>
  </conditionalFormatting>
  <conditionalFormatting sqref="N118:N119">
    <cfRule type="top10" dxfId="46" priority="45" bottom="1" rank="1"/>
  </conditionalFormatting>
  <conditionalFormatting sqref="E118:G119">
    <cfRule type="top10" dxfId="45" priority="44" bottom="1" rank="1"/>
  </conditionalFormatting>
  <conditionalFormatting sqref="O120:Q142">
    <cfRule type="top10" dxfId="44" priority="43" bottom="1" rank="1"/>
  </conditionalFormatting>
  <conditionalFormatting sqref="H120:H142">
    <cfRule type="top10" dxfId="43" priority="42" bottom="1" rank="1"/>
  </conditionalFormatting>
  <conditionalFormatting sqref="M120:M142">
    <cfRule type="top10" dxfId="42" priority="41" bottom="1" rank="1"/>
  </conditionalFormatting>
  <conditionalFormatting sqref="N120:N142">
    <cfRule type="top10" dxfId="41" priority="40" bottom="1" rank="1"/>
  </conditionalFormatting>
  <conditionalFormatting sqref="E120:G142">
    <cfRule type="top10" dxfId="40" priority="39" bottom="1" rank="1"/>
  </conditionalFormatting>
  <conditionalFormatting sqref="O143:Q165">
    <cfRule type="top10" dxfId="39" priority="38" bottom="1" rank="1"/>
  </conditionalFormatting>
  <conditionalFormatting sqref="H143:H165">
    <cfRule type="top10" dxfId="38" priority="37" bottom="1" rank="1"/>
  </conditionalFormatting>
  <conditionalFormatting sqref="M143:M165">
    <cfRule type="top10" dxfId="37" priority="36" bottom="1" rank="1"/>
  </conditionalFormatting>
  <conditionalFormatting sqref="N143:N165">
    <cfRule type="top10" dxfId="36" priority="35" bottom="1" rank="1"/>
  </conditionalFormatting>
  <conditionalFormatting sqref="E143:G165">
    <cfRule type="top10" dxfId="35" priority="34" bottom="1" rank="1"/>
  </conditionalFormatting>
  <conditionalFormatting sqref="O166:Q180">
    <cfRule type="top10" dxfId="34" priority="33" bottom="1" rank="1"/>
  </conditionalFormatting>
  <conditionalFormatting sqref="H166:H180">
    <cfRule type="top10" dxfId="33" priority="32" bottom="1" rank="1"/>
  </conditionalFormatting>
  <conditionalFormatting sqref="M166:M180">
    <cfRule type="top10" dxfId="32" priority="31" bottom="1" rank="1"/>
  </conditionalFormatting>
  <conditionalFormatting sqref="N166:N180">
    <cfRule type="top10" dxfId="31" priority="30" bottom="1" rank="1"/>
  </conditionalFormatting>
  <conditionalFormatting sqref="E166:G180">
    <cfRule type="top10" dxfId="30" priority="29" bottom="1" rank="1"/>
  </conditionalFormatting>
  <conditionalFormatting sqref="O181:Q186">
    <cfRule type="top10" dxfId="29" priority="28" bottom="1" rank="1"/>
  </conditionalFormatting>
  <conditionalFormatting sqref="H181:H186">
    <cfRule type="top10" dxfId="28" priority="27" bottom="1" rank="1"/>
  </conditionalFormatting>
  <conditionalFormatting sqref="M181:M186">
    <cfRule type="top10" dxfId="27" priority="26" bottom="1" rank="1"/>
  </conditionalFormatting>
  <conditionalFormatting sqref="N181:N186">
    <cfRule type="top10" dxfId="26" priority="25" bottom="1" rank="1"/>
  </conditionalFormatting>
  <conditionalFormatting sqref="E181:G186">
    <cfRule type="top10" dxfId="25" priority="24" bottom="1" rank="1"/>
  </conditionalFormatting>
  <conditionalFormatting sqref="O187:Q195">
    <cfRule type="top10" dxfId="24" priority="23" bottom="1" rank="1"/>
  </conditionalFormatting>
  <conditionalFormatting sqref="H187:H195">
    <cfRule type="top10" dxfId="23" priority="22" bottom="1" rank="1"/>
  </conditionalFormatting>
  <conditionalFormatting sqref="M187:M195">
    <cfRule type="top10" dxfId="22" priority="21" bottom="1" rank="1"/>
  </conditionalFormatting>
  <conditionalFormatting sqref="N187:N195">
    <cfRule type="top10" dxfId="21" priority="20" bottom="1" rank="1"/>
  </conditionalFormatting>
  <conditionalFormatting sqref="E187:G195">
    <cfRule type="top10" dxfId="20" priority="19" bottom="1" rank="1"/>
  </conditionalFormatting>
  <conditionalFormatting sqref="AA180">
    <cfRule type="top10" dxfId="19" priority="308" rank="1"/>
  </conditionalFormatting>
  <conditionalFormatting sqref="X74:X83">
    <cfRule type="top10" dxfId="18" priority="329" rank="1"/>
  </conditionalFormatting>
  <conditionalFormatting sqref="Y74:Y83">
    <cfRule type="top10" dxfId="17" priority="331" rank="1"/>
  </conditionalFormatting>
  <conditionalFormatting sqref="E74:G83 O74:Q83">
    <cfRule type="top10" dxfId="16" priority="393" bottom="1" rank="1"/>
  </conditionalFormatting>
  <conditionalFormatting sqref="H74:H83">
    <cfRule type="top10" dxfId="15" priority="397" bottom="1" rank="1"/>
  </conditionalFormatting>
  <conditionalFormatting sqref="M74:M83">
    <cfRule type="top10" dxfId="14" priority="399" bottom="1" rank="1"/>
  </conditionalFormatting>
  <conditionalFormatting sqref="N74:N83">
    <cfRule type="top10" dxfId="13" priority="401" bottom="1" rank="1"/>
  </conditionalFormatting>
  <conditionalFormatting sqref="Y37:Y41">
    <cfRule type="top10" dxfId="12" priority="18" rank="1"/>
  </conditionalFormatting>
  <conditionalFormatting sqref="I42:K47">
    <cfRule type="top10" dxfId="11" priority="17" bottom="1" rank="1"/>
  </conditionalFormatting>
  <conditionalFormatting sqref="O42:Q47">
    <cfRule type="top10" dxfId="10" priority="16" bottom="1" rank="1"/>
  </conditionalFormatting>
  <conditionalFormatting sqref="Z42:Z47">
    <cfRule type="top10" dxfId="9" priority="15" rank="1"/>
  </conditionalFormatting>
  <conditionalFormatting sqref="Z167:Z170">
    <cfRule type="top10" dxfId="8" priority="14" rank="1"/>
  </conditionalFormatting>
  <conditionalFormatting sqref="Z166:Z179">
    <cfRule type="top10" dxfId="7" priority="13" rank="1"/>
  </conditionalFormatting>
  <conditionalFormatting sqref="Y121:Y142">
    <cfRule type="top10" dxfId="6" priority="7" rank="1"/>
  </conditionalFormatting>
  <conditionalFormatting sqref="Z121:Z142">
    <cfRule type="top10" dxfId="5" priority="6" rank="1"/>
  </conditionalFormatting>
  <conditionalFormatting sqref="Z121:Z142">
    <cfRule type="top10" dxfId="4" priority="5" rank="1"/>
  </conditionalFormatting>
  <conditionalFormatting sqref="I84:I96">
    <cfRule type="top10" dxfId="3" priority="4" bottom="1" rank="1"/>
  </conditionalFormatting>
  <conditionalFormatting sqref="J84:K96">
    <cfRule type="top10" dxfId="2" priority="3" bottom="1" rank="1"/>
  </conditionalFormatting>
  <conditionalFormatting sqref="Y181:Y186">
    <cfRule type="top10" dxfId="1" priority="2" rank="1"/>
  </conditionalFormatting>
  <conditionalFormatting sqref="X181:X186">
    <cfRule type="top10" dxfId="0" priority="1" rank="1"/>
  </conditionalFormatting>
  <hyperlinks>
    <hyperlink ref="AA2" r:id="rId1" xr:uid="{00000000-0004-0000-0000-000000000000}"/>
    <hyperlink ref="F120" r:id="rId2" xr:uid="{00000000-0004-0000-0000-000001000000}"/>
    <hyperlink ref="G120" r:id="rId3" xr:uid="{00000000-0004-0000-0000-000002000000}"/>
    <hyperlink ref="G121" r:id="rId4" xr:uid="{00000000-0004-0000-0000-000003000000}"/>
    <hyperlink ref="F121" r:id="rId5" xr:uid="{00000000-0004-0000-0000-000004000000}"/>
    <hyperlink ref="F122" r:id="rId6" xr:uid="{00000000-0004-0000-0000-000005000000}"/>
    <hyperlink ref="G122" r:id="rId7" xr:uid="{00000000-0004-0000-0000-000006000000}"/>
  </hyperlinks>
  <pageMargins left="0.7" right="0.7" top="0.75" bottom="0.75" header="0.3" footer="0.3"/>
  <pageSetup paperSize="9" orientation="portrait" horizontalDpi="4294967293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t="s">
        <v>283</v>
      </c>
    </row>
    <row r="3" spans="1:1" x14ac:dyDescent="0.25">
      <c r="A3" t="s">
        <v>284</v>
      </c>
    </row>
    <row r="4" spans="1:1" x14ac:dyDescent="0.25">
      <c r="A4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Actions</vt:lpstr>
      <vt:lpstr>ETF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Master_Int</dc:creator>
  <cp:lastModifiedBy>Leandre</cp:lastModifiedBy>
  <dcterms:created xsi:type="dcterms:W3CDTF">2015-10-16T20:11:27Z</dcterms:created>
  <dcterms:modified xsi:type="dcterms:W3CDTF">2022-01-31T17:57:21Z</dcterms:modified>
</cp:coreProperties>
</file>