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tables/table1.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047FC50C-199E-4ADC-9A07-B89C93996D82}" xr6:coauthVersionLast="47" xr6:coauthVersionMax="47" xr10:uidLastSave="{00000000-0000-0000-0000-000000000000}"/>
  <bookViews>
    <workbookView xWindow="-120" yWindow="-120" windowWidth="20730" windowHeight="11160" firstSheet="3" activeTab="5" xr2:uid="{00000000-000D-0000-FFFF-FFFF00000000}"/>
  </bookViews>
  <sheets>
    <sheet name="Expenses by Month" sheetId="2" r:id="rId1"/>
    <sheet name="Expenses by Category" sheetId="3" r:id="rId2"/>
    <sheet name="Expenses per Category" sheetId="4" r:id="rId3"/>
    <sheet name=" Expense vs Income" sheetId="9" r:id="rId4"/>
    <sheet name="Raw Data for Dashboard" sheetId="1" r:id="rId5"/>
    <sheet name="DASHBOARD" sheetId="7" r:id="rId6"/>
  </sheets>
  <definedNames>
    <definedName name="_xlnm._FilterDatabase" localSheetId="4" hidden="1">'Raw Data for Dashboard'!$B$2:$G$74</definedName>
    <definedName name="Slicer_Category">#N/A</definedName>
    <definedName name="Slicer_Months">#N/A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1" l="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D5" i="9"/>
</calcChain>
</file>

<file path=xl/sharedStrings.xml><?xml version="1.0" encoding="utf-8"?>
<sst xmlns="http://schemas.openxmlformats.org/spreadsheetml/2006/main" count="328" uniqueCount="63">
  <si>
    <t>Date</t>
  </si>
  <si>
    <t>Description</t>
  </si>
  <si>
    <t>Category</t>
  </si>
  <si>
    <t>Fund Class</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</si>
  <si>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</si>
  <si>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</si>
  <si>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</si>
  <si>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</si>
  <si>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</si>
  <si>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</si>
  <si>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</si>
  <si>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</si>
  <si>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</si>
  <si>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</si>
  <si>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</si>
  <si>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</si>
  <si>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</si>
  <si>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</si>
  <si>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</si>
  <si>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</si>
  <si>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</si>
  <si>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</si>
  <si>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</si>
  <si>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</si>
  <si>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</si>
  <si>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</si>
  <si>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</si>
  <si>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</si>
  <si>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</si>
  <si>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</si>
  <si>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</si>
  <si>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</si>
  <si>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</si>
  <si>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</si>
  <si>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</si>
  <si>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</si>
  <si>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</si>
  <si>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</si>
  <si>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</si>
  <si>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</si>
  <si>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</si>
  <si>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</si>
  <si>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</si>
  <si>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</si>
  <si>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</si>
  <si>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</si>
  <si>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</si>
  <si>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</si>
  <si>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</si>
  <si>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</si>
  <si>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</si>
  <si>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</si>
  <si>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</si>
  <si>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</si>
  <si>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</si>
  <si>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Balance</t>
  </si>
  <si>
    <t>Grand Total</t>
  </si>
  <si>
    <t>Oct</t>
  </si>
  <si>
    <t>Nov</t>
  </si>
  <si>
    <t>Dec</t>
  </si>
  <si>
    <t>Months</t>
  </si>
  <si>
    <t>Count of Category</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</si>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</sst>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m/yyyy"/>
    <numFmt numFmtId="165" formatCode="_-[$₦-470]* #,##0.00_-;\-[$₦-470]* #,##0.00_-;_-[$₦-470]* &quot;-&quot;??_-;_-@_-"/>
    <numFmt numFmtId="166" formatCode="[$₦-470]#,##0.00"/>
  </numFmts>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2" fillId="0" borderId="0" xfId="0" applyFont="1"/>
    <xf numFmtId="164" fontId="3" fillId="0" borderId="0" xfId="0" applyNumberFormat="1" applyFont="1"/>
    <xf numFmtId="0" fontId="1" fillId="0" borderId="0" xfId="0" applyFont="1"/>
    <xf numFmtId="43" fontId="0" fillId="0" borderId="0" xfId="1" applyFont="1"/>
    <xf numFmtId="43" fontId="2" fillId="0" borderId="0" xfId="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cellXfs>
  <cellStyles count="2">
    <cellStyle name="Comma" xfId="1" builtinId="3"/>
    <cellStyle name="Normal" xfId="0" builtinId="0"/>
  </cellStyles>
  <dxfs count="9">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by Month!Expbymonth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Month'!$C$3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Month'!$B$4:$B$7</c:f>
              <c:strCache>
                <c:ptCount val="3"/>
                <c:pt idx="0">
                  <c:v>Oct</c:v>
                </c:pt>
                <c:pt idx="1">
                  <c:v>Nov</c:v>
                </c:pt>
                <c:pt idx="2">
                  <c:v>Dec</c:v>
                </c:pt>
              </c:strCache>
            </c:strRef>
          </c:cat>
          <c:val>
            <c:numRef>
              <c:f>'Expenses by Month'!$C$4:$C$7</c:f>
              <c:numCache>
                <c:formatCode>[$₦-470]#,##0.00</c:formatCode>
                <c:ptCount val="3"/>
                <c:pt idx="0">
                  <c:v>258559</c:v>
                </c:pt>
                <c:pt idx="1">
                  <c:v>261104</c:v>
                </c:pt>
                <c:pt idx="2">
                  <c:v>343323</c:v>
                </c:pt>
              </c:numCache>
            </c:numRef>
          </c:val>
          <c:extLst>
            <c:ext xmlns:c16="http://schemas.microsoft.com/office/drawing/2014/chart" uri="{C3380CC4-5D6E-409C-BE32-E72D297353CC}">
              <c16:uniqueId val="{00000002-87F6-44D0-B4CF-904270BFF259}"/>
            </c:ext>
          </c:extLst>
        </c:ser>
        <c:dLbls>
          <c:dLblPos val="outEnd"/>
          <c:showLegendKey val="0"/>
          <c:showVal val="1"/>
          <c:showCatName val="0"/>
          <c:showSerName val="0"/>
          <c:showPercent val="0"/>
          <c:showBubbleSize val="0"/>
        </c:dLbls>
        <c:gapWidth val="219"/>
        <c:overlap val="-27"/>
        <c:axId val="938435856"/>
        <c:axId val="938434416"/>
      </c:barChart>
      <c:catAx>
        <c:axId val="93843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34416"/>
        <c:crosses val="autoZero"/>
        <c:auto val="1"/>
        <c:lblAlgn val="ctr"/>
        <c:lblOffset val="100"/>
        <c:noMultiLvlLbl val="0"/>
      </c:catAx>
      <c:valAx>
        <c:axId val="938434416"/>
        <c:scaling>
          <c:orientation val="minMax"/>
        </c:scaling>
        <c:delete val="1"/>
        <c:axPos val="l"/>
        <c:numFmt formatCode="[$₦-470]#,##0.00" sourceLinked="1"/>
        <c:majorTickMark val="none"/>
        <c:minorTickMark val="none"/>
        <c:tickLblPos val="nextTo"/>
        <c:crossAx val="938435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by Category!Expbycategory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a:t>
            </a:r>
          </a:p>
        </c:rich>
      </c:tx>
      <c:layout>
        <c:manualLayout>
          <c:xMode val="edge"/>
          <c:yMode val="edge"/>
          <c:x val="0.32822900262467192"/>
          <c:y val="9.5180810731991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Category'!$C$4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Category'!$B$5:$B$10</c:f>
              <c:strCache>
                <c:ptCount val="5"/>
                <c:pt idx="0">
                  <c:v>Housing &amp; Utilities</c:v>
                </c:pt>
                <c:pt idx="1">
                  <c:v>Food &amp; Drinks</c:v>
                </c:pt>
                <c:pt idx="2">
                  <c:v>Flexing</c:v>
                </c:pt>
                <c:pt idx="3">
                  <c:v>Personal Development</c:v>
                </c:pt>
                <c:pt idx="4">
                  <c:v>Clothing</c:v>
                </c:pt>
              </c:strCache>
            </c:strRef>
          </c:cat>
          <c:val>
            <c:numRef>
              <c:f>'Expenses by Category'!$C$5:$C$10</c:f>
              <c:numCache>
                <c:formatCode>[$₦-470]#,##0.00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0-3931-4DA8-8A26-AE99D2C3672F}"/>
            </c:ext>
          </c:extLst>
        </c:ser>
        <c:dLbls>
          <c:dLblPos val="outEnd"/>
          <c:showLegendKey val="0"/>
          <c:showVal val="1"/>
          <c:showCatName val="0"/>
          <c:showSerName val="0"/>
          <c:showPercent val="0"/>
          <c:showBubbleSize val="0"/>
        </c:dLbls>
        <c:gapWidth val="219"/>
        <c:overlap val="-27"/>
        <c:axId val="1166950080"/>
        <c:axId val="1166950560"/>
      </c:barChart>
      <c:catAx>
        <c:axId val="116695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50560"/>
        <c:crosses val="autoZero"/>
        <c:auto val="1"/>
        <c:lblAlgn val="ctr"/>
        <c:lblOffset val="100"/>
        <c:noMultiLvlLbl val="0"/>
      </c:catAx>
      <c:valAx>
        <c:axId val="1166950560"/>
        <c:scaling>
          <c:orientation val="minMax"/>
        </c:scaling>
        <c:delete val="1"/>
        <c:axPos val="l"/>
        <c:numFmt formatCode="[$₦-470]#,##0.00" sourceLinked="1"/>
        <c:majorTickMark val="none"/>
        <c:minorTickMark val="none"/>
        <c:tickLblPos val="nextTo"/>
        <c:crossAx val="116695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per Category!PivotTable10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 per Category'!$C$3</c:f>
              <c:strCache>
                <c:ptCount val="1"/>
                <c:pt idx="0">
                  <c:v>Total</c:v>
                </c:pt>
              </c:strCache>
            </c:strRef>
          </c:tx>
          <c:spPr>
            <a:solidFill>
              <a:schemeClr val="accent2"/>
            </a:solidFill>
            <a:ln>
              <a:noFill/>
            </a:ln>
            <a:effectLst/>
          </c:spPr>
          <c:invertIfNegative val="0"/>
          <c:cat>
            <c:strRef>
              <c:f>'Expenses per Category'!$B$4:$B$9</c:f>
              <c:strCache>
                <c:ptCount val="5"/>
                <c:pt idx="0">
                  <c:v>Food &amp; Drinks</c:v>
                </c:pt>
                <c:pt idx="1">
                  <c:v>Housing &amp; Utilities</c:v>
                </c:pt>
                <c:pt idx="2">
                  <c:v>Flexing</c:v>
                </c:pt>
                <c:pt idx="3">
                  <c:v>Personal Development</c:v>
                </c:pt>
                <c:pt idx="4">
                  <c:v>Clothing</c:v>
                </c:pt>
              </c:strCache>
            </c:strRef>
          </c:cat>
          <c:val>
            <c:numRef>
              <c:f>'Expenses per Category'!$C$4:$C$9</c:f>
              <c:numCache>
                <c:formatCode>General</c:formatCode>
                <c:ptCount val="5"/>
                <c:pt idx="0">
                  <c:v>25</c:v>
                </c:pt>
                <c:pt idx="1">
                  <c:v>14</c:v>
                </c:pt>
                <c:pt idx="2">
                  <c:v>14</c:v>
                </c:pt>
                <c:pt idx="3">
                  <c:v>11</c:v>
                </c:pt>
                <c:pt idx="4">
                  <c:v>3</c:v>
                </c:pt>
              </c:numCache>
            </c:numRef>
          </c:val>
          <c:extLst>
            <c:ext xmlns:c16="http://schemas.microsoft.com/office/drawing/2014/chart" uri="{C3380CC4-5D6E-409C-BE32-E72D297353CC}">
              <c16:uniqueId val="{00000000-7A47-4747-A88A-CD053FE9B8ED}"/>
            </c:ext>
          </c:extLst>
        </c:ser>
        <c:dLbls>
          <c:showLegendKey val="0"/>
          <c:showVal val="0"/>
          <c:showCatName val="0"/>
          <c:showSerName val="0"/>
          <c:showPercent val="0"/>
          <c:showBubbleSize val="0"/>
        </c:dLbls>
        <c:gapWidth val="182"/>
        <c:axId val="1080985728"/>
        <c:axId val="1080989088"/>
      </c:barChart>
      <c:catAx>
        <c:axId val="108098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9088"/>
        <c:crosses val="autoZero"/>
        <c:auto val="1"/>
        <c:lblAlgn val="ctr"/>
        <c:lblOffset val="100"/>
        <c:noMultiLvlLbl val="0"/>
      </c:catAx>
      <c:valAx>
        <c:axId val="108098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 Expense vs Income!PivotTable11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Expenses vs Income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3146498391487255"/>
              <c:y val="0.121527973065866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188567186340016"/>
                  <c:h val="0.12881944444444443"/>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186587478346944E-3"/>
              <c:y val="-4.46428571428571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 Expense vs Income'!$C$3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6-A14C-4B6B-B06F-035D77F1F4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5-A14C-4B6B-B06F-035D77F1F4B8}"/>
              </c:ext>
            </c:extLst>
          </c:dPt>
          <c:dLbls>
            <c:dLbl>
              <c:idx val="0"/>
              <c:layout>
                <c:manualLayout>
                  <c:x val="-6.186587478346944E-3"/>
                  <c:y val="-4.46428571428571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A14C-4B6B-B06F-035D77F1F4B8}"/>
                </c:ext>
              </c:extLst>
            </c:dLbl>
            <c:dLbl>
              <c:idx val="1"/>
              <c:layout>
                <c:manualLayout>
                  <c:x val="0.13146498391487255"/>
                  <c:y val="0.1215279730658667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188567186340016"/>
                      <c:h val="0.12881944444444443"/>
                    </c:manualLayout>
                  </c15:layout>
                </c:ext>
                <c:ext xmlns:c16="http://schemas.microsoft.com/office/drawing/2014/chart" uri="{C3380CC4-5D6E-409C-BE32-E72D297353CC}">
                  <c16:uniqueId val="{00000005-A14C-4B6B-B06F-035D77F1F4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 Expense vs Income'!$B$4:$B$6</c:f>
              <c:strCache>
                <c:ptCount val="2"/>
                <c:pt idx="0">
                  <c:v>Expenses</c:v>
                </c:pt>
                <c:pt idx="1">
                  <c:v>Income</c:v>
                </c:pt>
              </c:strCache>
            </c:strRef>
          </c:cat>
          <c:val>
            <c:numRef>
              <c:f>' Expense vs Income'!$C$4:$C$6</c:f>
              <c:numCache>
                <c:formatCode>_-[$₦-470]* #,##0.00_-;\-[$₦-470]* #,##0.00_-;_-[$₦-470]* "-"??_-;_-@_-</c:formatCode>
                <c:ptCount val="2"/>
                <c:pt idx="0">
                  <c:v>862986</c:v>
                </c:pt>
                <c:pt idx="1">
                  <c:v>1445900</c:v>
                </c:pt>
              </c:numCache>
            </c:numRef>
          </c:val>
          <c:extLst>
            <c:ext xmlns:c16="http://schemas.microsoft.com/office/drawing/2014/chart" uri="{C3380CC4-5D6E-409C-BE32-E72D297353CC}">
              <c16:uniqueId val="{00000000-A14C-4B6B-B06F-035D77F1F4B8}"/>
            </c:ext>
          </c:extLst>
        </c:ser>
        <c:dLbls>
          <c:showLegendKey val="0"/>
          <c:showVal val="1"/>
          <c:showCatName val="0"/>
          <c:showSerName val="0"/>
          <c:showPercent val="0"/>
          <c:showBubbleSize val="0"/>
          <c:showLeaderLines val="1"/>
        </c:dLbls>
        <c:firstSliceAng val="0"/>
        <c:holeSize val="48"/>
      </c:doughnutChart>
      <c:spPr>
        <a:noFill/>
        <a:ln>
          <a:solidFill>
            <a:srgbClr val="000000">
              <a:lumMod val="25000"/>
              <a:lumOff val="75000"/>
            </a:srgbClr>
          </a:solidFill>
        </a:ln>
        <a:effectLst>
          <a:outerShdw blurRad="50800" dist="50800" dir="5400000" sx="46000" sy="46000" algn="ctr" rotWithShape="0">
            <a:srgbClr val="000000">
              <a:alpha val="44000"/>
            </a:srgbClr>
          </a:outerShdw>
          <a:softEdge rad="355600"/>
        </a:effectLst>
      </c:spPr>
    </c:plotArea>
    <c:legend>
      <c:legendPos val="r"/>
      <c:overlay val="0"/>
      <c:spPr>
        <a:noFill/>
        <a:ln>
          <a:noFill/>
        </a:ln>
        <a:effectLst>
          <a:softEdge rad="330200"/>
        </a:effectLst>
      </c:spPr>
      <c:txPr>
        <a:bodyPr rot="0" spcFirstLastPara="1" vertOverflow="ellipsis" vert="horz" wrap="square" anchor="ctr" anchorCtr="1"/>
        <a:lstStyle/>
        <a:p>
          <a:pPr>
            <a:defRPr sz="900" b="0" i="0" u="none" strike="noStrike" kern="1200" baseline="0">
              <a:solidFill>
                <a:schemeClr val="tx2"/>
              </a:solidFill>
              <a:effectLst>
                <a:reflection blurRad="609600" stA="98000" endPos="0" dist="50800" dir="5400000" sy="-100000" algn="bl" rotWithShape="0"/>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0000">
          <a:lumMod val="25000"/>
          <a:lumOff val="75000"/>
          <a:alpha val="91000"/>
        </a:srgbClr>
      </a:solidFill>
      <a:round/>
    </a:ln>
    <a:effectLst/>
    <a:scene3d>
      <a:camera prst="orthographicFront"/>
      <a:lightRig rig="threePt" dir="t"/>
    </a:scene3d>
    <a:sp3d prstMaterial="matt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by Month!Expbymonth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Month'!$C$3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Month'!$B$4:$B$7</c:f>
              <c:strCache>
                <c:ptCount val="3"/>
                <c:pt idx="0">
                  <c:v>Oct</c:v>
                </c:pt>
                <c:pt idx="1">
                  <c:v>Nov</c:v>
                </c:pt>
                <c:pt idx="2">
                  <c:v>Dec</c:v>
                </c:pt>
              </c:strCache>
            </c:strRef>
          </c:cat>
          <c:val>
            <c:numRef>
              <c:f>'Expenses by Month'!$C$4:$C$7</c:f>
              <c:numCache>
                <c:formatCode>[$₦-470]#,##0.00</c:formatCode>
                <c:ptCount val="3"/>
                <c:pt idx="0">
                  <c:v>258559</c:v>
                </c:pt>
                <c:pt idx="1">
                  <c:v>261104</c:v>
                </c:pt>
                <c:pt idx="2">
                  <c:v>343323</c:v>
                </c:pt>
              </c:numCache>
            </c:numRef>
          </c:val>
          <c:extLst>
            <c:ext xmlns:c16="http://schemas.microsoft.com/office/drawing/2014/chart" uri="{C3380CC4-5D6E-409C-BE32-E72D297353CC}">
              <c16:uniqueId val="{00000000-48DB-454B-B0AD-9086112B5C5C}"/>
            </c:ext>
          </c:extLst>
        </c:ser>
        <c:dLbls>
          <c:dLblPos val="outEnd"/>
          <c:showLegendKey val="0"/>
          <c:showVal val="1"/>
          <c:showCatName val="0"/>
          <c:showSerName val="0"/>
          <c:showPercent val="0"/>
          <c:showBubbleSize val="0"/>
        </c:dLbls>
        <c:gapWidth val="219"/>
        <c:overlap val="-27"/>
        <c:axId val="938435856"/>
        <c:axId val="938434416"/>
      </c:barChart>
      <c:catAx>
        <c:axId val="93843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34416"/>
        <c:crosses val="autoZero"/>
        <c:auto val="1"/>
        <c:lblAlgn val="ctr"/>
        <c:lblOffset val="100"/>
        <c:noMultiLvlLbl val="0"/>
      </c:catAx>
      <c:valAx>
        <c:axId val="938434416"/>
        <c:scaling>
          <c:orientation val="minMax"/>
        </c:scaling>
        <c:delete val="1"/>
        <c:axPos val="l"/>
        <c:numFmt formatCode="[$₦-470]#,##0.00" sourceLinked="1"/>
        <c:majorTickMark val="none"/>
        <c:minorTickMark val="none"/>
        <c:tickLblPos val="nextTo"/>
        <c:crossAx val="938435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by Category!Expbycategory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by Category</a:t>
            </a:r>
          </a:p>
        </c:rich>
      </c:tx>
      <c:layout>
        <c:manualLayout>
          <c:xMode val="edge"/>
          <c:yMode val="edge"/>
          <c:x val="0.32822900262467192"/>
          <c:y val="9.5180810731991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Category'!$C$4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Category'!$B$5:$B$10</c:f>
              <c:strCache>
                <c:ptCount val="5"/>
                <c:pt idx="0">
                  <c:v>Housing &amp; Utilities</c:v>
                </c:pt>
                <c:pt idx="1">
                  <c:v>Food &amp; Drinks</c:v>
                </c:pt>
                <c:pt idx="2">
                  <c:v>Flexing</c:v>
                </c:pt>
                <c:pt idx="3">
                  <c:v>Personal Development</c:v>
                </c:pt>
                <c:pt idx="4">
                  <c:v>Clothing</c:v>
                </c:pt>
              </c:strCache>
            </c:strRef>
          </c:cat>
          <c:val>
            <c:numRef>
              <c:f>'Expenses by Category'!$C$5:$C$10</c:f>
              <c:numCache>
                <c:formatCode>[$₦-470]#,##0.00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0-1C2F-4B1E-A2FD-5DEEB6F3DE80}"/>
            </c:ext>
          </c:extLst>
        </c:ser>
        <c:dLbls>
          <c:dLblPos val="outEnd"/>
          <c:showLegendKey val="0"/>
          <c:showVal val="1"/>
          <c:showCatName val="0"/>
          <c:showSerName val="0"/>
          <c:showPercent val="0"/>
          <c:showBubbleSize val="0"/>
        </c:dLbls>
        <c:gapWidth val="219"/>
        <c:overlap val="-27"/>
        <c:axId val="1166950080"/>
        <c:axId val="1166950560"/>
      </c:barChart>
      <c:catAx>
        <c:axId val="116695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50560"/>
        <c:crosses val="autoZero"/>
        <c:auto val="1"/>
        <c:lblAlgn val="ctr"/>
        <c:lblOffset val="100"/>
        <c:noMultiLvlLbl val="0"/>
      </c:catAx>
      <c:valAx>
        <c:axId val="1166950560"/>
        <c:scaling>
          <c:orientation val="minMax"/>
        </c:scaling>
        <c:delete val="1"/>
        <c:axPos val="l"/>
        <c:numFmt formatCode="[$₦-470]#,##0.00" sourceLinked="1"/>
        <c:majorTickMark val="none"/>
        <c:minorTickMark val="none"/>
        <c:tickLblPos val="nextTo"/>
        <c:crossAx val="116695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2023-2.xlsx]Expenses per Category!PivotTable10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 per Category'!$C$3</c:f>
              <c:strCache>
                <c:ptCount val="1"/>
                <c:pt idx="0">
                  <c:v>Total</c:v>
                </c:pt>
              </c:strCache>
            </c:strRef>
          </c:tx>
          <c:spPr>
            <a:solidFill>
              <a:schemeClr val="accent2"/>
            </a:solidFill>
            <a:ln>
              <a:noFill/>
            </a:ln>
            <a:effectLst/>
          </c:spPr>
          <c:invertIfNegative val="0"/>
          <c:cat>
            <c:strRef>
              <c:f>'Expenses per Category'!$B$4:$B$9</c:f>
              <c:strCache>
                <c:ptCount val="5"/>
                <c:pt idx="0">
                  <c:v>Food &amp; Drinks</c:v>
                </c:pt>
                <c:pt idx="1">
                  <c:v>Housing &amp; Utilities</c:v>
                </c:pt>
                <c:pt idx="2">
                  <c:v>Flexing</c:v>
                </c:pt>
                <c:pt idx="3">
                  <c:v>Personal Development</c:v>
                </c:pt>
                <c:pt idx="4">
                  <c:v>Clothing</c:v>
                </c:pt>
              </c:strCache>
            </c:strRef>
          </c:cat>
          <c:val>
            <c:numRef>
              <c:f>'Expenses per Category'!$C$4:$C$9</c:f>
              <c:numCache>
                <c:formatCode>General</c:formatCode>
                <c:ptCount val="5"/>
                <c:pt idx="0">
                  <c:v>25</c:v>
                </c:pt>
                <c:pt idx="1">
                  <c:v>14</c:v>
                </c:pt>
                <c:pt idx="2">
                  <c:v>14</c:v>
                </c:pt>
                <c:pt idx="3">
                  <c:v>11</c:v>
                </c:pt>
                <c:pt idx="4">
                  <c:v>3</c:v>
                </c:pt>
              </c:numCache>
            </c:numRef>
          </c:val>
          <c:extLst>
            <c:ext xmlns:c16="http://schemas.microsoft.com/office/drawing/2014/chart" uri="{C3380CC4-5D6E-409C-BE32-E72D297353CC}">
              <c16:uniqueId val="{00000000-7290-445B-B3C2-25CCD884C777}"/>
            </c:ext>
          </c:extLst>
        </c:ser>
        <c:dLbls>
          <c:showLegendKey val="0"/>
          <c:showVal val="0"/>
          <c:showCatName val="0"/>
          <c:showSerName val="0"/>
          <c:showPercent val="0"/>
          <c:showBubbleSize val="0"/>
        </c:dLbls>
        <c:gapWidth val="182"/>
        <c:axId val="1080985728"/>
        <c:axId val="1080989088"/>
      </c:barChart>
      <c:catAx>
        <c:axId val="108098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9088"/>
        <c:crosses val="autoZero"/>
        <c:auto val="1"/>
        <c:lblAlgn val="ctr"/>
        <c:lblOffset val="100"/>
        <c:noMultiLvlLbl val="0"/>
      </c:catAx>
      <c:valAx>
        <c:axId val="108098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8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Dashboard_10Alytics_Feb 2023-2.xlsx] Expense vs Income!PivotTable11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
              <c:y val="-5.3300519239389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8505389261039685E-2"/>
              <c:y val="4.79704673154500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30137014623983"/>
          <c:y val="0.14489912500147736"/>
          <c:w val="0.50883508771584363"/>
          <c:h val="0.81443964243644329"/>
        </c:manualLayout>
      </c:layout>
      <c:doughnutChart>
        <c:varyColors val="1"/>
        <c:ser>
          <c:idx val="0"/>
          <c:order val="0"/>
          <c:tx>
            <c:strRef>
              <c:f>' Expense vs Income'!$C$3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E5-4197-BD08-6131775878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E5-4197-BD08-61317758789E}"/>
              </c:ext>
            </c:extLst>
          </c:dPt>
          <c:dLbls>
            <c:dLbl>
              <c:idx val="0"/>
              <c:layout>
                <c:manualLayout>
                  <c:x val="0"/>
                  <c:y val="-5.3300519239389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E5-4197-BD08-61317758789E}"/>
                </c:ext>
              </c:extLst>
            </c:dLbl>
            <c:dLbl>
              <c:idx val="1"/>
              <c:layout>
                <c:manualLayout>
                  <c:x val="7.8505389261039685E-2"/>
                  <c:y val="4.7970467315450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E5-4197-BD08-6131775878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Expense vs Income'!$B$4:$B$6</c:f>
              <c:strCache>
                <c:ptCount val="2"/>
                <c:pt idx="0">
                  <c:v>Expenses</c:v>
                </c:pt>
                <c:pt idx="1">
                  <c:v>Income</c:v>
                </c:pt>
              </c:strCache>
            </c:strRef>
          </c:cat>
          <c:val>
            <c:numRef>
              <c:f>' Expense vs Income'!$C$4:$C$6</c:f>
              <c:numCache>
                <c:formatCode>_-[$₦-470]* #,##0.00_-;\-[$₦-470]* #,##0.00_-;_-[$₦-470]* "-"??_-;_-@_-</c:formatCode>
                <c:ptCount val="2"/>
                <c:pt idx="0">
                  <c:v>862986</c:v>
                </c:pt>
                <c:pt idx="1">
                  <c:v>1445900</c:v>
                </c:pt>
              </c:numCache>
            </c:numRef>
          </c:val>
          <c:extLst>
            <c:ext xmlns:c16="http://schemas.microsoft.com/office/drawing/2014/chart" uri="{C3380CC4-5D6E-409C-BE32-E72D297353CC}">
              <c16:uniqueId val="{00000004-F6E5-4197-BD08-61317758789E}"/>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42861</xdr:colOff>
      <xdr:row>2</xdr:row>
      <xdr:rowOff>0</xdr:rowOff>
    </xdr:from>
    <xdr:to>
      <xdr:col>11</xdr:col>
      <xdr:colOff>428624</xdr:colOff>
      <xdr:row>16</xdr:row>
      <xdr:rowOff>157162</xdr:rowOff>
    </xdr:to>
    <xdr:graphicFrame macro="">
      <xdr:nvGraphicFramePr>
        <xdr:cNvPr id="2" name="Chart 1">
          <a:extLst>
            <a:ext uri="{FF2B5EF4-FFF2-40B4-BE49-F238E27FC236}">
              <a16:creationId xmlns:a16="http://schemas.microsoft.com/office/drawing/2014/main" id="{FC1ADB3B-319F-78CE-EEBB-9B6F6C9EC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862012</xdr:colOff>
      <xdr:row>1</xdr:row>
      <xdr:rowOff>166687</xdr:rowOff>
    </xdr:from>
    <xdr:to>
      <xdr:col>11</xdr:col>
      <xdr:colOff>66675</xdr:colOff>
      <xdr:row>16</xdr:row>
      <xdr:rowOff>52387</xdr:rowOff>
    </xdr:to>
    <xdr:graphicFrame macro="">
      <xdr:nvGraphicFramePr>
        <xdr:cNvPr id="2" name="Chart 1">
          <a:extLst>
            <a:ext uri="{FF2B5EF4-FFF2-40B4-BE49-F238E27FC236}">
              <a16:creationId xmlns:a16="http://schemas.microsoft.com/office/drawing/2014/main" id="{6F456C9D-63E7-91D3-B396-41C45C647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442912</xdr:colOff>
      <xdr:row>2</xdr:row>
      <xdr:rowOff>100012</xdr:rowOff>
    </xdr:from>
    <xdr:to>
      <xdr:col>10</xdr:col>
      <xdr:colOff>366712</xdr:colOff>
      <xdr:row>16</xdr:row>
      <xdr:rowOff>176212</xdr:rowOff>
    </xdr:to>
    <xdr:graphicFrame macro="">
      <xdr:nvGraphicFramePr>
        <xdr:cNvPr id="2" name="Chart 1">
          <a:extLst>
            <a:ext uri="{FF2B5EF4-FFF2-40B4-BE49-F238E27FC236}">
              <a16:creationId xmlns:a16="http://schemas.microsoft.com/office/drawing/2014/main" id="{478A86CB-8328-264D-CDAB-7C5F04E79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523875</xdr:colOff>
      <xdr:row>9</xdr:row>
      <xdr:rowOff>85725</xdr:rowOff>
    </xdr:from>
    <xdr:to>
      <xdr:col>2</xdr:col>
      <xdr:colOff>904875</xdr:colOff>
      <xdr:row>18</xdr:row>
      <xdr:rowOff>38100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FC1084E-8791-33DD-B4B0-9AF840C5126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33475" y="18002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438149</xdr:colOff>
      <xdr:row>2</xdr:row>
      <xdr:rowOff>66673</xdr:rowOff>
    </xdr:from>
    <xdr:to>
      <xdr:col>11</xdr:col>
      <xdr:colOff>276605</xdr:colOff>
      <xdr:row>15</xdr:row>
      <xdr:rowOff>150493</xdr:rowOff>
    </xdr:to>
    <xdr:graphicFrame macro="">
      <xdr:nvGraphicFramePr>
        <xdr:cNvPr id="2" name="Chart 1">
          <a:extLst>
            <a:ext uri="{FF2B5EF4-FFF2-40B4-BE49-F238E27FC236}">
              <a16:creationId xmlns:a16="http://schemas.microsoft.com/office/drawing/2014/main" id="{EC343DBC-340D-E042-6A39-9AD237AC4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352425</xdr:colOff>
      <xdr:row>4</xdr:row>
      <xdr:rowOff>38100</xdr:rowOff>
    </xdr:from>
    <xdr:to>
      <xdr:col>15</xdr:col>
      <xdr:colOff>352425</xdr:colOff>
      <xdr:row>10</xdr:row>
      <xdr:rowOff>47625</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812AC9F6-9923-057D-77E3-896335BDD0B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848725" y="8001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61058</xdr:rowOff>
    </xdr:from>
    <xdr:to>
      <xdr:col>16</xdr:col>
      <xdr:colOff>305288</xdr:colOff>
      <xdr:row>4</xdr:row>
      <xdr:rowOff>9525</xdr:rowOff>
    </xdr:to>
    <xdr:sp macro="" textlink="">
      <xdr:nvSpPr>
        <xdr:cNvPr id="2" name="Rectangle: Rounded Corners 1">
          <a:extLst>
            <a:ext uri="{FF2B5EF4-FFF2-40B4-BE49-F238E27FC236}">
              <a16:creationId xmlns:a16="http://schemas.microsoft.com/office/drawing/2014/main" id="{6BE594A0-C751-0B1B-BC7C-E7FBB8842B48}"/>
            </a:ext>
          </a:extLst>
        </xdr:cNvPr>
        <xdr:cNvSpPr/>
      </xdr:nvSpPr>
      <xdr:spPr>
        <a:xfrm>
          <a:off x="0" y="61058"/>
          <a:ext cx="10074519" cy="73000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Q4 2023 DASHBOARD</a:t>
          </a:r>
        </a:p>
      </xdr:txBody>
    </xdr:sp>
    <xdr:clientData/>
  </xdr:twoCellAnchor>
  <xdr:twoCellAnchor>
    <xdr:from>
      <xdr:col>0</xdr:col>
      <xdr:colOff>304800</xdr:colOff>
      <xdr:row>4</xdr:row>
      <xdr:rowOff>133351</xdr:rowOff>
    </xdr:from>
    <xdr:to>
      <xdr:col>6</xdr:col>
      <xdr:colOff>280865</xdr:colOff>
      <xdr:row>15</xdr:row>
      <xdr:rowOff>73270</xdr:rowOff>
    </xdr:to>
    <xdr:graphicFrame macro="">
      <xdr:nvGraphicFramePr>
        <xdr:cNvPr id="3" name="Chart 2">
          <a:extLst>
            <a:ext uri="{FF2B5EF4-FFF2-40B4-BE49-F238E27FC236}">
              <a16:creationId xmlns:a16="http://schemas.microsoft.com/office/drawing/2014/main" id="{250BE77F-B361-448D-AA9D-3A64DDF5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323850</xdr:colOff>
      <xdr:row>4</xdr:row>
      <xdr:rowOff>95250</xdr:rowOff>
    </xdr:from>
    <xdr:to>
      <xdr:col>13</xdr:col>
      <xdr:colOff>97692</xdr:colOff>
      <xdr:row>15</xdr:row>
      <xdr:rowOff>97693</xdr:rowOff>
    </xdr:to>
    <xdr:graphicFrame macro="">
      <xdr:nvGraphicFramePr>
        <xdr:cNvPr id="4" name="Chart 3">
          <a:extLst>
            <a:ext uri="{FF2B5EF4-FFF2-40B4-BE49-F238E27FC236}">
              <a16:creationId xmlns:a16="http://schemas.microsoft.com/office/drawing/2014/main" id="{18FD083C-3A8E-46C3-BA18-03EE256EA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333374</xdr:colOff>
      <xdr:row>15</xdr:row>
      <xdr:rowOff>114299</xdr:rowOff>
    </xdr:from>
    <xdr:to>
      <xdr:col>6</xdr:col>
      <xdr:colOff>293076</xdr:colOff>
      <xdr:row>28</xdr:row>
      <xdr:rowOff>85480</xdr:rowOff>
    </xdr:to>
    <xdr:graphicFrame macro="">
      <xdr:nvGraphicFramePr>
        <xdr:cNvPr id="5" name="Chart 4">
          <a:extLst>
            <a:ext uri="{FF2B5EF4-FFF2-40B4-BE49-F238E27FC236}">
              <a16:creationId xmlns:a16="http://schemas.microsoft.com/office/drawing/2014/main" id="{D551D4CF-784C-47E3-B978-E2B7CB409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321163</xdr:colOff>
      <xdr:row>15</xdr:row>
      <xdr:rowOff>123826</xdr:rowOff>
    </xdr:from>
    <xdr:to>
      <xdr:col>13</xdr:col>
      <xdr:colOff>109903</xdr:colOff>
      <xdr:row>28</xdr:row>
      <xdr:rowOff>122116</xdr:rowOff>
    </xdr:to>
    <xdr:graphicFrame macro="">
      <xdr:nvGraphicFramePr>
        <xdr:cNvPr id="6" name="Chart 5">
          <a:extLst>
            <a:ext uri="{FF2B5EF4-FFF2-40B4-BE49-F238E27FC236}">
              <a16:creationId xmlns:a16="http://schemas.microsoft.com/office/drawing/2014/main" id="{9E3E6D22-DBAB-4D5E-82A1-082793E70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256442</xdr:colOff>
      <xdr:row>17</xdr:row>
      <xdr:rowOff>24424</xdr:rowOff>
    </xdr:from>
    <xdr:to>
      <xdr:col>16</xdr:col>
      <xdr:colOff>219807</xdr:colOff>
      <xdr:row>23</xdr:row>
      <xdr:rowOff>134328</xdr:rowOff>
    </xdr:to>
    <mc:AlternateContent xmlns:mc="http://schemas.openxmlformats.org/markup-compatibility/2006">
      <mc:Choice xmlns:a14="http://schemas.microsoft.com/office/drawing/2010/main" Requires="a14">
        <xdr:graphicFrame macro="">
          <xdr:nvGraphicFramePr>
            <xdr:cNvPr id="8" name="Months 1">
              <a:extLst>
                <a:ext uri="{FF2B5EF4-FFF2-40B4-BE49-F238E27FC236}">
                  <a16:creationId xmlns:a16="http://schemas.microsoft.com/office/drawing/2014/main" id="{B34869BD-1716-49EB-AC96-AF0FDC627C0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8193942" y="3345962"/>
              <a:ext cx="1795096" cy="1282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280866</xdr:colOff>
      <xdr:row>4</xdr:row>
      <xdr:rowOff>146538</xdr:rowOff>
    </xdr:from>
    <xdr:to>
      <xdr:col>16</xdr:col>
      <xdr:colOff>277935</xdr:colOff>
      <xdr:row>16</xdr:row>
      <xdr:rowOff>12211</xdr:rowOff>
    </xdr:to>
    <mc:AlternateContent xmlns:mc="http://schemas.openxmlformats.org/markup-compatibility/2006">
      <mc:Choice xmlns:a14="http://schemas.microsoft.com/office/drawing/2010/main" Requires="a14">
        <xdr:graphicFrame macro="">
          <xdr:nvGraphicFramePr>
            <xdr:cNvPr id="10" name="Category 1">
              <a:extLst>
                <a:ext uri="{FF2B5EF4-FFF2-40B4-BE49-F238E27FC236}">
                  <a16:creationId xmlns:a16="http://schemas.microsoft.com/office/drawing/2014/main" id="{74DB295C-6179-4C0A-B557-9F9D576312D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218366" y="928076"/>
              <a:ext cx="1828800" cy="221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5.086086921299" createdVersion="8" refreshedVersion="8" minRefreshableVersion="3" recordCount="72" xr:uid="{59FD5725-A122-46F4-A0B5-47174AE7C935}">
  <cacheSource type="worksheet">
    <worksheetSource name="RawData"/>
  </cacheSource>
  <cacheFields count="8">
    <cacheField name="Date" numFmtId="16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fieldGroup par="7" base="0">
        <rangePr groupBy="days" startDate="2022-10-01T00:00:00" endDate="2023-01-01T00:00:00"/>
        <groupItems count="368">
          <s v="&lt;10/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Description" numFmtId="0">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Payment Method" numFmtId="0">
      <sharedItems/>
    </cacheField>
    <cacheField name="Amount" numFmtId="43">
      <sharedItems containsSemiMixedTypes="0" containsString="0" containsNumber="1" containsInteger="1" minValue="1940" maxValue="400000"/>
    </cacheField>
    <cacheField name="Balance" numFmtId="43">
      <sharedItems containsSemiMixedTypes="0" containsString="0" containsNumber="1" containsInteger="1" minValue="141441" maxValue="926237"/>
    </cacheField>
    <cacheField name="Months" numFmtId="0" databaseField="0">
      <fieldGroup base="0">
        <rangePr groupBy="months" startDate="2022-10-01T00:00:00" endDate="2023-01-01T00:00:00"/>
        <groupItems count="14">
          <s v="&lt;10/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486781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Salary"/>
    <x v="0"/>
    <x v="0"/>
    <s v="Credit Card"/>
    <n v="400000"/>
    <n v="400000"/>
  </r>
  <r>
    <x v="0"/>
    <s v="Date night with Amiyah"/>
    <x v="1"/>
    <x v="1"/>
    <s v="Credit Card"/>
    <n v="7092"/>
    <n v="392908"/>
  </r>
  <r>
    <x v="1"/>
    <s v="Lunch at Shiro"/>
    <x v="2"/>
    <x v="1"/>
    <s v="Cash"/>
    <n v="5403"/>
    <n v="387505"/>
  </r>
  <r>
    <x v="2"/>
    <s v="10Alytics Training"/>
    <x v="3"/>
    <x v="1"/>
    <s v="Cash"/>
    <n v="60000"/>
    <n v="327505"/>
  </r>
  <r>
    <x v="3"/>
    <s v="Breakfast at KFC"/>
    <x v="2"/>
    <x v="1"/>
    <s v="Credit Card"/>
    <n v="8844"/>
    <n v="318661"/>
  </r>
  <r>
    <x v="4"/>
    <s v="Lunch at Chicken Republic"/>
    <x v="2"/>
    <x v="1"/>
    <s v="Credit Card"/>
    <n v="7752"/>
    <n v="310909"/>
  </r>
  <r>
    <x v="4"/>
    <s v="Tennis Racket"/>
    <x v="3"/>
    <x v="1"/>
    <s v="Credit Card"/>
    <n v="6621"/>
    <n v="304288"/>
  </r>
  <r>
    <x v="5"/>
    <s v="Night at club"/>
    <x v="1"/>
    <x v="1"/>
    <s v="Cash"/>
    <n v="5347"/>
    <n v="298941"/>
  </r>
  <r>
    <x v="6"/>
    <s v="Coffee at Starbucks"/>
    <x v="2"/>
    <x v="1"/>
    <s v="Cash"/>
    <n v="5366"/>
    <n v="293575"/>
  </r>
  <r>
    <x v="7"/>
    <s v="Petrol for car"/>
    <x v="4"/>
    <x v="1"/>
    <s v="Credit Card"/>
    <n v="7449"/>
    <n v="286126"/>
  </r>
  <r>
    <x v="8"/>
    <s v="Gym subscription"/>
    <x v="3"/>
    <x v="1"/>
    <s v="Cash"/>
    <n v="9800"/>
    <n v="276326"/>
  </r>
  <r>
    <x v="8"/>
    <s v="McDonald's brunch"/>
    <x v="2"/>
    <x v="1"/>
    <s v="Cash"/>
    <n v="8492"/>
    <n v="267834"/>
  </r>
  <r>
    <x v="9"/>
    <s v="Spotify subscription"/>
    <x v="1"/>
    <x v="1"/>
    <s v="Credit Card"/>
    <n v="4300"/>
    <n v="263534"/>
  </r>
  <r>
    <x v="10"/>
    <s v="Lunch at Buzz"/>
    <x v="2"/>
    <x v="1"/>
    <s v="Cash"/>
    <n v="8647"/>
    <n v="254887"/>
  </r>
  <r>
    <x v="10"/>
    <s v="Petrol for car"/>
    <x v="4"/>
    <x v="1"/>
    <s v="Cash"/>
    <n v="6714"/>
    <n v="248173"/>
  </r>
  <r>
    <x v="10"/>
    <s v="Mainland Block Party"/>
    <x v="1"/>
    <x v="1"/>
    <s v="Credit Card"/>
    <n v="5079"/>
    <n v="243094"/>
  </r>
  <r>
    <x v="11"/>
    <s v="2 shirts and 4 trousers"/>
    <x v="5"/>
    <x v="1"/>
    <s v="Cash"/>
    <n v="17600"/>
    <n v="225494"/>
  </r>
  <r>
    <x v="11"/>
    <s v="House Rent"/>
    <x v="4"/>
    <x v="1"/>
    <s v="Cash"/>
    <n v="50000"/>
    <n v="175494"/>
  </r>
  <r>
    <x v="12"/>
    <s v="Internet and Phone Subscription"/>
    <x v="4"/>
    <x v="1"/>
    <s v="Credit Card"/>
    <n v="10000"/>
    <n v="165494"/>
  </r>
  <r>
    <x v="12"/>
    <s v="Coffee at Buzz"/>
    <x v="2"/>
    <x v="1"/>
    <s v="Cash"/>
    <n v="8963"/>
    <n v="156531"/>
  </r>
  <r>
    <x v="13"/>
    <s v="Movie at cinema"/>
    <x v="1"/>
    <x v="1"/>
    <s v="Credit Card"/>
    <n v="6509"/>
    <n v="150022"/>
  </r>
  <r>
    <x v="14"/>
    <s v="Grocery shopping"/>
    <x v="2"/>
    <x v="1"/>
    <s v="Credit Card"/>
    <n v="6641"/>
    <n v="143381"/>
  </r>
  <r>
    <x v="15"/>
    <s v="Microsoft Office Purchase"/>
    <x v="3"/>
    <x v="1"/>
    <s v="Credit Card"/>
    <n v="1940"/>
    <n v="141441"/>
  </r>
  <r>
    <x v="16"/>
    <s v="Salary"/>
    <x v="0"/>
    <x v="0"/>
    <s v="Credit Card"/>
    <n v="400000"/>
    <n v="541441"/>
  </r>
  <r>
    <x v="17"/>
    <s v="Coffee at Starbucks"/>
    <x v="2"/>
    <x v="1"/>
    <s v="Cash"/>
    <n v="5950"/>
    <n v="535491"/>
  </r>
  <r>
    <x v="18"/>
    <s v="Breakfast at Chicken Republic"/>
    <x v="2"/>
    <x v="1"/>
    <s v="Cash"/>
    <n v="7957"/>
    <n v="527534"/>
  </r>
  <r>
    <x v="19"/>
    <s v="Grocery shopping"/>
    <x v="2"/>
    <x v="1"/>
    <s v="Cash"/>
    <n v="8782"/>
    <n v="518752"/>
  </r>
  <r>
    <x v="20"/>
    <s v="Deodorant and Perfume purchase"/>
    <x v="4"/>
    <x v="1"/>
    <s v="Cash"/>
    <n v="9642"/>
    <n v="509110"/>
  </r>
  <r>
    <x v="21"/>
    <s v="Grocery shopping"/>
    <x v="2"/>
    <x v="1"/>
    <s v="Cash"/>
    <n v="12109"/>
    <n v="497001"/>
  </r>
  <r>
    <x v="22"/>
    <s v="Birthday party"/>
    <x v="1"/>
    <x v="1"/>
    <s v="Credit Card"/>
    <n v="7149"/>
    <n v="489852"/>
  </r>
  <r>
    <x v="22"/>
    <s v="Petrol for car"/>
    <x v="4"/>
    <x v="1"/>
    <s v="Credit Card"/>
    <n v="6392"/>
    <n v="483460"/>
  </r>
  <r>
    <x v="23"/>
    <s v="Petrol for car"/>
    <x v="4"/>
    <x v="1"/>
    <s v="Cash"/>
    <n v="5014"/>
    <n v="478446"/>
  </r>
  <r>
    <x v="24"/>
    <s v="Grocery shopping"/>
    <x v="2"/>
    <x v="1"/>
    <s v="Credit Card"/>
    <n v="8691"/>
    <n v="469755"/>
  </r>
  <r>
    <x v="24"/>
    <s v="Udemy course"/>
    <x v="3"/>
    <x v="1"/>
    <s v="Cash"/>
    <n v="6026"/>
    <n v="463729"/>
  </r>
  <r>
    <x v="25"/>
    <s v="Gym subscription"/>
    <x v="3"/>
    <x v="1"/>
    <s v="Credit Card"/>
    <n v="9800"/>
    <n v="453929"/>
  </r>
  <r>
    <x v="26"/>
    <s v="Grocery shopping"/>
    <x v="2"/>
    <x v="1"/>
    <s v="Cash"/>
    <n v="10854"/>
    <n v="443075"/>
  </r>
  <r>
    <x v="26"/>
    <s v="Coffee at Starbucks"/>
    <x v="2"/>
    <x v="1"/>
    <s v="Credit Card"/>
    <n v="12734"/>
    <n v="430341"/>
  </r>
  <r>
    <x v="26"/>
    <s v="Grocery shopping"/>
    <x v="2"/>
    <x v="1"/>
    <s v="Credit Card"/>
    <n v="10900"/>
    <n v="419441"/>
  </r>
  <r>
    <x v="27"/>
    <s v="Coffee at Starbucks"/>
    <x v="2"/>
    <x v="1"/>
    <s v="Credit Card"/>
    <n v="8713"/>
    <n v="410728"/>
  </r>
  <r>
    <x v="28"/>
    <s v="Spotify subscription"/>
    <x v="1"/>
    <x v="1"/>
    <s v="Credit Card"/>
    <n v="4300"/>
    <n v="406428"/>
  </r>
  <r>
    <x v="29"/>
    <s v="House Rent"/>
    <x v="4"/>
    <x v="1"/>
    <s v="Credit Card"/>
    <n v="50000"/>
    <n v="356428"/>
  </r>
  <r>
    <x v="30"/>
    <s v="Internet and Phone Subscription"/>
    <x v="4"/>
    <x v="1"/>
    <s v="Cash"/>
    <n v="10000"/>
    <n v="346428"/>
  </r>
  <r>
    <x v="31"/>
    <s v="Sneakers purchase"/>
    <x v="5"/>
    <x v="1"/>
    <s v="Cash"/>
    <n v="14300"/>
    <n v="332128"/>
  </r>
  <r>
    <x v="31"/>
    <s v="Business School Training"/>
    <x v="3"/>
    <x v="1"/>
    <s v="Credit Card"/>
    <n v="11845"/>
    <n v="320283"/>
  </r>
  <r>
    <x v="32"/>
    <s v="Breakfast at KFC"/>
    <x v="2"/>
    <x v="1"/>
    <s v="Cash"/>
    <n v="8349"/>
    <n v="311934"/>
  </r>
  <r>
    <x v="33"/>
    <s v="New books purchase"/>
    <x v="3"/>
    <x v="1"/>
    <s v="Credit Card"/>
    <n v="18000"/>
    <n v="293934"/>
  </r>
  <r>
    <x v="33"/>
    <s v="Shawarma at Yaba - Lunch"/>
    <x v="2"/>
    <x v="1"/>
    <s v="Credit Card"/>
    <n v="11657"/>
    <n v="282277"/>
  </r>
  <r>
    <x v="33"/>
    <s v="Microsoft Office Purchase"/>
    <x v="3"/>
    <x v="1"/>
    <s v="Cash"/>
    <n v="1940"/>
    <n v="280337"/>
  </r>
  <r>
    <x v="34"/>
    <s v="Salary"/>
    <x v="0"/>
    <x v="0"/>
    <s v="Credit Card"/>
    <n v="400000"/>
    <n v="680337"/>
  </r>
  <r>
    <x v="34"/>
    <s v="Christmas bonus"/>
    <x v="0"/>
    <x v="0"/>
    <s v="Credit Card"/>
    <n v="150000"/>
    <n v="830337"/>
  </r>
  <r>
    <x v="35"/>
    <s v="Interest from Investment"/>
    <x v="0"/>
    <x v="0"/>
    <s v="Credit Card"/>
    <n v="95900"/>
    <n v="926237"/>
  </r>
  <r>
    <x v="36"/>
    <s v="Davido's concert"/>
    <x v="1"/>
    <x v="1"/>
    <s v="Cash"/>
    <n v="10000"/>
    <n v="916237"/>
  </r>
  <r>
    <x v="37"/>
    <s v="Games Night contribution"/>
    <x v="1"/>
    <x v="1"/>
    <s v="Credit Card"/>
    <n v="5500"/>
    <n v="910737"/>
  </r>
  <r>
    <x v="37"/>
    <s v="Boat cruise"/>
    <x v="1"/>
    <x v="1"/>
    <s v="Credit Card"/>
    <n v="15000"/>
    <n v="895737"/>
  </r>
  <r>
    <x v="38"/>
    <s v="Christmas house decoration"/>
    <x v="4"/>
    <x v="1"/>
    <s v="Credit Card"/>
    <n v="32300"/>
    <n v="863437"/>
  </r>
  <r>
    <x v="39"/>
    <s v="Apple watch purchase"/>
    <x v="1"/>
    <x v="1"/>
    <s v="Cash"/>
    <n v="35900"/>
    <n v="827537"/>
  </r>
  <r>
    <x v="39"/>
    <s v="2 shirts and 4 trousers"/>
    <x v="5"/>
    <x v="1"/>
    <s v="Credit Card"/>
    <n v="38000"/>
    <n v="789537"/>
  </r>
  <r>
    <x v="40"/>
    <s v="Grocery shopping"/>
    <x v="2"/>
    <x v="1"/>
    <s v="Cash"/>
    <n v="6878"/>
    <n v="782659"/>
  </r>
  <r>
    <x v="41"/>
    <s v="Grocery shopping"/>
    <x v="2"/>
    <x v="1"/>
    <s v="Cash"/>
    <n v="5446"/>
    <n v="777213"/>
  </r>
  <r>
    <x v="41"/>
    <s v="Gym subscription"/>
    <x v="3"/>
    <x v="1"/>
    <s v="Credit Card"/>
    <n v="9800"/>
    <n v="767413"/>
  </r>
  <r>
    <x v="42"/>
    <s v="Grocery shopping"/>
    <x v="2"/>
    <x v="1"/>
    <s v="Cash"/>
    <n v="7616"/>
    <n v="759797"/>
  </r>
  <r>
    <x v="42"/>
    <s v="Spotify subscription"/>
    <x v="1"/>
    <x v="1"/>
    <s v="Cash"/>
    <n v="4300"/>
    <n v="755497"/>
  </r>
  <r>
    <x v="43"/>
    <s v="Dinner at Eko Hotel"/>
    <x v="1"/>
    <x v="1"/>
    <s v="Cash"/>
    <n v="5718"/>
    <n v="749779"/>
  </r>
  <r>
    <x v="44"/>
    <s v="House Rent"/>
    <x v="4"/>
    <x v="1"/>
    <s v="Credit Card"/>
    <n v="50000"/>
    <n v="699779"/>
  </r>
  <r>
    <x v="45"/>
    <s v="Internet and Phone Subscription"/>
    <x v="4"/>
    <x v="1"/>
    <s v="Cash"/>
    <n v="10000"/>
    <n v="689779"/>
  </r>
  <r>
    <x v="45"/>
    <s v="Lunch at Kapadoccia"/>
    <x v="2"/>
    <x v="1"/>
    <s v="Credit Card"/>
    <n v="6383"/>
    <n v="683396"/>
  </r>
  <r>
    <x v="46"/>
    <s v="Petrol for car"/>
    <x v="4"/>
    <x v="1"/>
    <s v="Credit Card"/>
    <n v="11670"/>
    <n v="671726"/>
  </r>
  <r>
    <x v="46"/>
    <s v="Coffee at Starbucks"/>
    <x v="2"/>
    <x v="1"/>
    <s v="Credit Card"/>
    <n v="8108"/>
    <n v="663618"/>
  </r>
  <r>
    <x v="47"/>
    <s v="Coffee at Starbucks"/>
    <x v="2"/>
    <x v="1"/>
    <s v="Credit Card"/>
    <n v="6675"/>
    <n v="656943"/>
  </r>
  <r>
    <x v="47"/>
    <s v="Night at club"/>
    <x v="1"/>
    <x v="1"/>
    <s v="Credit Card"/>
    <n v="65900"/>
    <n v="591043"/>
  </r>
  <r>
    <x v="48"/>
    <s v="Laptop Repair"/>
    <x v="4"/>
    <x v="1"/>
    <s v="Cash"/>
    <n v="6189"/>
    <n v="584854"/>
  </r>
  <r>
    <x v="49"/>
    <s v="Microsoft Office Purchase"/>
    <x v="3"/>
    <x v="1"/>
    <s v="Credit Card"/>
    <n v="1940"/>
    <n v="582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E20D4-D78E-4266-A31E-0073AF44E75B}" name="Expbymont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B3:C7" firstHeaderRow="1" firstDataRow="1" firstDataCol="1" rowPageCount="1" colPageCount="1"/>
  <pivotFields count="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5"/>
        <item x="1"/>
        <item x="2"/>
        <item x="4"/>
        <item x="0"/>
        <item x="3"/>
        <item t="default"/>
      </items>
    </pivotField>
    <pivotField axis="axisPage" showAll="0">
      <items count="3">
        <item x="1"/>
        <item x="0"/>
        <item t="default"/>
      </items>
    </pivotField>
    <pivotField showAll="0"/>
    <pivotField dataField="1" numFmtId="43" showAll="0"/>
    <pivotField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v="10"/>
    </i>
    <i>
      <x v="11"/>
    </i>
    <i>
      <x v="12"/>
    </i>
    <i t="grand">
      <x/>
    </i>
  </rowItems>
  <colItems count="1">
    <i/>
  </colItems>
  <pageFields count="1">
    <pageField fld="3" item="0" hier="-1"/>
  </pageFields>
  <dataFields count="1">
    <dataField name="Sum of Amount" fld="5" baseField="0" baseItem="0" numFmtId="166"/>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7E4AE-8EF5-4630-9587-CDD4C1F949E4}" name="Expbycatego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B4:C10" firstHeaderRow="1" firstDataRow="1" firstDataCol="1" rowPageCount="1" colPageCount="1"/>
  <pivotFields count="8">
    <pivotField numFmtId="164" showAll="0"/>
    <pivotField showAll="0"/>
    <pivotField axis="axisRow"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 dataField="1" numFmtId="43" showAll="0"/>
    <pivotField numFmtId="43" showAll="0"/>
    <pivotField showAll="0" defaultSubtotal="0">
      <items count="14">
        <item x="0"/>
        <item x="1"/>
        <item x="2"/>
        <item x="3"/>
        <item x="4"/>
        <item x="5"/>
        <item x="6"/>
        <item x="7"/>
        <item x="8"/>
        <item x="9"/>
        <item x="10"/>
        <item x="11"/>
        <item x="12"/>
        <item x="13"/>
      </items>
    </pivotField>
  </pivotFields>
  <rowFields count="1">
    <field x="2"/>
  </rowFields>
  <rowItems count="6">
    <i>
      <x v="3"/>
    </i>
    <i>
      <x v="2"/>
    </i>
    <i>
      <x v="1"/>
    </i>
    <i>
      <x v="5"/>
    </i>
    <i>
      <x/>
    </i>
    <i t="grand">
      <x/>
    </i>
  </rowItems>
  <colItems count="1">
    <i/>
  </colItems>
  <pageFields count="1">
    <pageField fld="3" item="0" hier="-1"/>
  </pageFields>
  <dataFields count="1">
    <dataField name="Sum of Amount" fld="5"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CD432-2D55-4CA0-B642-73A3B4E80D9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B3:C9" firstHeaderRow="1" firstDataRow="1" firstDataCol="1" rowPageCount="1" colPageCount="1"/>
  <pivotFields count="8">
    <pivotField numFmtId="164" showAll="0"/>
    <pivotField showAll="0"/>
    <pivotField axis="axisRow" dataField="1"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 numFmtId="43" showAll="0"/>
    <pivotField numFmtId="43" showAll="0"/>
    <pivotField showAll="0" defaultSubtotal="0">
      <items count="14">
        <item x="0"/>
        <item x="1"/>
        <item x="2"/>
        <item x="3"/>
        <item x="4"/>
        <item x="5"/>
        <item x="6"/>
        <item x="7"/>
        <item x="8"/>
        <item x="9"/>
        <item x="10"/>
        <item x="11"/>
        <item x="12"/>
        <item x="13"/>
      </items>
    </pivotField>
  </pivotFields>
  <rowFields count="1">
    <field x="2"/>
  </rowFields>
  <rowItems count="6">
    <i>
      <x v="2"/>
    </i>
    <i>
      <x v="3"/>
    </i>
    <i>
      <x v="1"/>
    </i>
    <i>
      <x v="5"/>
    </i>
    <i>
      <x/>
    </i>
    <i t="grand">
      <x/>
    </i>
  </rowItems>
  <colItems count="1">
    <i/>
  </colItems>
  <pageFields count="1">
    <pageField fld="3" item="0" hier="-1"/>
  </pageFields>
  <dataFields count="1">
    <dataField name="Count of Category"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57B07-74E5-4B47-8690-78F3E1F1EB4A}"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und Class">
  <location ref="B3:C6" firstHeaderRow="1" firstDataRow="1" firstDataCol="1"/>
  <pivotFields count="8">
    <pivotField numFmtId="164" showAll="0"/>
    <pivotField showAll="0"/>
    <pivotField showAll="0">
      <items count="7">
        <item x="5"/>
        <item x="1"/>
        <item x="2"/>
        <item x="4"/>
        <item x="0"/>
        <item x="3"/>
        <item t="default"/>
      </items>
    </pivotField>
    <pivotField axis="axisRow" showAll="0">
      <items count="3">
        <item x="1"/>
        <item x="0"/>
        <item t="default"/>
      </items>
    </pivotField>
    <pivotField showAll="0"/>
    <pivotField dataField="1" numFmtId="43" showAll="0"/>
    <pivotField numFmtId="43" showAl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Amount" fld="5" baseField="0" baseItem="0" numFmtId="165"/>
  </dataFields>
  <chartFormats count="6">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5989849-099E-4AE8-84B6-C54184DD2BA1}" sourceName="Months">
  <pivotTables>
    <pivotTable tabId="9" name="PivotTable11"/>
    <pivotTable tabId="3" name="Expbycategory"/>
    <pivotTable tabId="2" name="Expbymonth"/>
    <pivotTable tabId="4" name="PivotTable10"/>
  </pivotTables>
  <data>
    <tabular pivotCacheId="486781591">
      <items count="14">
        <i x="10" s="1"/>
        <i x="11" s="1"/>
        <i x="12" s="1"/>
        <i x="1" s="1" nd="1"/>
        <i x="2" s="1" nd="1"/>
        <i x="3" s="1" nd="1"/>
        <i x="4" s="1" nd="1"/>
        <i x="5" s="1" nd="1"/>
        <i x="6" s="1" nd="1"/>
        <i x="7" s="1" nd="1"/>
        <i x="8" s="1" nd="1"/>
        <i x="9"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69A8EB-A08C-4320-AE5A-4B13814CD947}" sourceName="Category">
  <pivotTables>
    <pivotTable tabId="4" name="PivotTable10"/>
    <pivotTable tabId="9" name="PivotTable11"/>
    <pivotTable tabId="3" name="Expbycategory"/>
    <pivotTable tabId="2" name="Expbymonth"/>
  </pivotTables>
  <data>
    <tabular pivotCacheId="486781591">
      <items count="6">
        <i x="5" s="1"/>
        <i x="1" s="1"/>
        <i x="2" s="1"/>
        <i x="4"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0379A26-FB73-4FB8-A050-76CC266A1788}"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89657C3C-DB58-49F8-BA65-ED99A6C01E75}" cache="Slicer_Months" caption="Month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1C1BF621-55B4-4312-9E3F-9573FE4D4A9D}" cache="Slicer_Months" caption="Months" rowHeight="241300"/>
  <slicer name="Category 1" xr10:uid="{ACFFAD38-9C75-4EDB-9762-FEB9D9950788}" cache="Slicer_Category" caption="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671E6-B310-4EC7-94B3-D645CC8EFE8C}" name="RawData" displayName="RawData" ref="B2:H74" totalsRowShown="0" headerRowDxfId="8" dataDxfId="7">
  <autoFilter ref="B2:H74" xr:uid="{0AB671E6-B310-4EC7-94B3-D645CC8EFE8C}"/>
  <tableColumns count="7">
    <tableColumn id="1" xr3:uid="{7709D89B-C875-4074-84DF-57A2CA9DB2F0}" name="Date" dataDxfId="6"/>
    <tableColumn id="2" xr3:uid="{BFF761B3-2ED0-4A5C-AAEC-12995A133ED5}" name="Description" dataDxfId="5"/>
    <tableColumn id="3" xr3:uid="{8CB989D0-5AD5-40E7-A533-76E8DB426B74}" name="Category" dataDxfId="4"/>
    <tableColumn id="4" xr3:uid="{4AD7A3A0-4DE4-42D8-99DE-98A67189AE06}" name="Fund Class" dataDxfId="3"/>
    <tableColumn id="5" xr3:uid="{209BADCB-8C63-4691-BAA8-AF1B2A6D54BF}" name="Payment Method" dataDxfId="2"/>
    <tableColumn id="6" xr3:uid="{33549C7F-EA16-49DC-BF2E-1EC19CE8553F}" name="Amount" dataDxfId="1" dataCellStyle="Comma"/>
    <tableColumn id="7" xr3:uid="{E4EFB291-6F06-42A4-8F2D-7EB6078E2BD4}" name="Balance" dataDxfId="0" dataCellStyle="Comma">
      <calculatedColumnFormula>IF(E3="Expenses",H2-G3,H2+G3)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a:lstStyle>
        <a:defPPr algn="l">
          <a:defRPr sz="1100" b="0" i="0" u="none" strike="noStrike">
            <a:solidFill>
              <a:srgbClr val="000000"/>
            </a:solidFill>
            <a:latin typeface="Calibri"/>
            <a:cs typeface="Calibri"/>
          </a:defRPr>
        </a:defPPr>
      </a:lstStyle>
      <a:style>
        <a:lnRef idx="2">
          <a:schemeClr val="accent6"/>
        </a:lnRef>
        <a:fillRef idx="1">
          <a:schemeClr val="lt1"/>
        </a:fillRef>
        <a:effectRef idx="0">
          <a:schemeClr val="accent6"/>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9022-3CC2-4723-BB2A-DA0303D8EF15}">
  <dimension ref="B1:C7"/>
  <sheetViews>
    <sheetView workbookViewId="0">
      <selection activeCell="C4" sqref="C4:C7"/>
    </sheetView>
  </sheetViews>
  <sheetFormatPr defaultRowHeight="15" x14ac:dyDescent="0.25"/>
  <cols>
    <col min="2" max="2" width="11.28515625" bestFit="1" customWidth="1"/>
    <col min="3" max="3" width="14.85546875" bestFit="1" customWidth="1"/>
  </cols>
  <sheetData>
    <row r="1" spans="2:3" x14ac:dyDescent="0.25">
      <c r="B1" s="6" t="s">
        <v>3</v>
      </c>
      <c r="C1" t="s">
        <v>11</v>
      </c>
    </row>
    <row r="3" spans="2:3" x14ac:dyDescent="0.25">
      <c r="B3" s="6" t="s">
        <v>60</v>
      </c>
      <c r="C3" t="s">
        <v>62</v>
      </c>
    </row>
    <row r="4" spans="2:3" x14ac:dyDescent="0.25">
      <c r="B4" s="7" t="s">
        <v>57</v>
      </c>
      <c r="C4" s="9">
        <v>258559</v>
      </c>
    </row>
    <row r="5" spans="2:3" x14ac:dyDescent="0.25">
      <c r="B5" s="7" t="s">
        <v>58</v>
      </c>
      <c r="C5" s="9">
        <v>261104</v>
      </c>
    </row>
    <row r="6" spans="2:3" x14ac:dyDescent="0.25">
      <c r="B6" s="7" t="s">
        <v>59</v>
      </c>
      <c r="C6" s="9">
        <v>343323</v>
      </c>
    </row>
    <row r="7" spans="2:3" x14ac:dyDescent="0.25">
      <c r="B7" s="7" t="s">
        <v>56</v>
      </c>
      <c r="C7" s="9">
        <v>862986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337E4-DBF2-4EAF-8921-D21D06CD4298}">
  <dimension ref="B2:C10"/>
  <sheetViews>
    <sheetView workbookViewId="0">
      <selection activeCell="C5" sqref="C5:C10"/>
    </sheetView>
  </sheetViews>
  <sheetFormatPr defaultRowHeight="15" x14ac:dyDescent="0.25"/>
  <cols>
    <col min="2" max="2" width="21.7109375" bestFit="1" customWidth="1"/>
    <col min="3" max="4" width="14.85546875" bestFit="1" customWidth="1"/>
  </cols>
  <sheetData>
    <row r="2" spans="2:3" x14ac:dyDescent="0.25">
      <c r="B2" s="6" t="s">
        <v>3</v>
      </c>
      <c r="C2" t="s">
        <v>11</v>
      </c>
    </row>
    <row r="4" spans="2:3" x14ac:dyDescent="0.25">
      <c r="B4" s="6" t="s">
        <v>2</v>
      </c>
      <c r="C4" t="s">
        <v>62</v>
      </c>
    </row>
    <row r="5" spans="2:3" x14ac:dyDescent="0.25">
      <c r="B5" s="7" t="s">
        <v>23</v>
      </c>
      <c r="C5" s="9">
        <v>265370</v>
      </c>
    </row>
    <row r="6" spans="2:3" x14ac:dyDescent="0.25">
      <c r="B6" s="7" t="s">
        <v>13</v>
      </c>
      <c r="C6" s="9">
        <v>207910</v>
      </c>
    </row>
    <row r="7" spans="2:3" x14ac:dyDescent="0.25">
      <c r="B7" s="7" t="s">
        <v>10</v>
      </c>
      <c r="C7" s="9">
        <v>182094</v>
      </c>
    </row>
    <row r="8" spans="2:3" x14ac:dyDescent="0.25">
      <c r="B8" s="7" t="s">
        <v>16</v>
      </c>
      <c r="C8" s="9">
        <v>137712</v>
      </c>
    </row>
    <row r="9" spans="2:3" x14ac:dyDescent="0.25">
      <c r="B9" s="7" t="s">
        <v>30</v>
      </c>
      <c r="C9" s="9">
        <v>69900</v>
      </c>
    </row>
    <row r="10" spans="2:3" x14ac:dyDescent="0.25">
      <c r="B10" s="7" t="s">
        <v>56</v>
      </c>
      <c r="C10" s="9">
        <v>862986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99F4-ECD3-432E-A7F0-7D76C2CD1742}">
  <sheetPr>
    <tabColor theme="1"/>
  </sheetPr>
  <dimension ref="B1:C9"/>
  <sheetViews>
    <sheetView workbookViewId="0">
      <selection activeCell="L6" sqref="L6"/>
    </sheetView>
  </sheetViews>
  <sheetFormatPr defaultRowHeight="15" x14ac:dyDescent="0.25"/>
  <cols>
    <col min="2" max="2" width="21.7109375" bestFit="1" customWidth="1"/>
    <col min="3" max="3" width="17" bestFit="1" customWidth="1"/>
    <col min="4" max="4" width="14.85546875" bestFit="1" customWidth="1"/>
  </cols>
  <sheetData>
    <row r="1" spans="2:3" x14ac:dyDescent="0.25">
      <c r="B1" s="6" t="s">
        <v>3</v>
      </c>
      <c r="C1" t="s">
        <v>11</v>
      </c>
    </row>
    <row r="3" spans="2:3" x14ac:dyDescent="0.25">
      <c r="B3" s="6" t="s">
        <v>2</v>
      </c>
      <c r="C3" t="s">
        <v>61</v>
      </c>
    </row>
    <row r="4" spans="2:3" x14ac:dyDescent="0.25">
      <c r="B4" s="7" t="s">
        <v>13</v>
      </c>
      <c r="C4" s="10">
        <v>25</v>
      </c>
    </row>
    <row r="5" spans="2:3" x14ac:dyDescent="0.25">
      <c r="B5" s="7" t="s">
        <v>23</v>
      </c>
      <c r="C5" s="10">
        <v>14</v>
      </c>
    </row>
    <row r="6" spans="2:3" x14ac:dyDescent="0.25">
      <c r="B6" s="7" t="s">
        <v>10</v>
      </c>
      <c r="C6" s="10">
        <v>14</v>
      </c>
    </row>
    <row r="7" spans="2:3" x14ac:dyDescent="0.25">
      <c r="B7" s="7" t="s">
        <v>16</v>
      </c>
      <c r="C7" s="10">
        <v>11</v>
      </c>
    </row>
    <row r="8" spans="2:3" x14ac:dyDescent="0.25">
      <c r="B8" s="7" t="s">
        <v>30</v>
      </c>
      <c r="C8" s="10">
        <v>3</v>
      </c>
    </row>
    <row r="9" spans="2:3" x14ac:dyDescent="0.25">
      <c r="B9" s="7" t="s">
        <v>56</v>
      </c>
      <c r="C9" s="10">
        <v>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4A57-1D0A-40FC-8165-1B15B93C806E}">
  <dimension ref="B3:D6"/>
  <sheetViews>
    <sheetView workbookViewId="0">
      <selection activeCell="D5" sqref="D5"/>
    </sheetView>
  </sheetViews>
  <sheetFormatPr defaultRowHeight="15" x14ac:dyDescent="0.25"/>
  <cols>
    <col min="2" max="2" width="12.5703125" bestFit="1" customWidth="1"/>
    <col min="3" max="3" width="14.85546875" bestFit="1" customWidth="1"/>
    <col min="4" max="4" width="17.7109375" customWidth="1"/>
  </cols>
  <sheetData>
    <row r="3" spans="2:4" x14ac:dyDescent="0.25">
      <c r="B3" s="6" t="s">
        <v>3</v>
      </c>
      <c r="C3" t="s">
        <v>62</v>
      </c>
    </row>
    <row r="4" spans="2:4" x14ac:dyDescent="0.25">
      <c r="B4" s="7" t="s">
        <v>11</v>
      </c>
      <c r="C4" s="8">
        <v>862986</v>
      </c>
    </row>
    <row r="5" spans="2:4" x14ac:dyDescent="0.25">
      <c r="B5" s="7" t="s">
        <v>7</v>
      </c>
      <c r="C5" s="8">
        <v>1445900</v>
      </c>
      <c r="D5" s="8">
        <f>GETPIVOTDATA("Amount",$B$3,"Fund Class","Income")-GETPIVOTDATA("Amount",$B$3,"Fund Class","Expenses")</f>
        <v>582914</v>
      </c>
    </row>
    <row r="6" spans="2:4" x14ac:dyDescent="0.25">
      <c r="B6" s="7" t="s">
        <v>56</v>
      </c>
      <c r="C6" s="8">
        <v>2308886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01"/>
  <sheetViews>
    <sheetView workbookViewId="0">
      <selection activeCell="B3" sqref="B3"/>
    </sheetView>
  </sheetViews>
  <sheetFormatPr defaultColWidth="14.42578125" defaultRowHeight="15" customHeight="1" x14ac:dyDescent="0.25"/>
  <cols>
    <col min="2" max="2" width="13.28515625" customWidth="1"/>
    <col min="3" max="3" width="29.5703125" customWidth="1"/>
    <col min="4" max="4" width="23.140625" customWidth="1"/>
    <col min="5" max="5" width="13.5703125" customWidth="1"/>
    <col min="6" max="6" width="18.7109375" bestFit="1" customWidth="1"/>
    <col min="7" max="7" width="13.28515625" customWidth="1"/>
    <col min="8" max="8" width="11.5703125" bestFit="1" customWidth="1"/>
    <col min="9" max="27" width="8.7109375" customWidth="1"/>
  </cols>
  <sheetData>
    <row r="2" spans="2:8" ht="14.25" customHeight="1" x14ac:dyDescent="0.25">
      <c r="B2" s="3" t="s">
        <v>0</v>
      </c>
      <c r="C2" s="1" t="s">
        <v>1</v>
      </c>
      <c r="D2" s="1" t="s">
        <v>2</v>
      </c>
      <c r="E2" s="1" t="s">
        <v>3</v>
      </c>
      <c r="F2" s="1" t="s">
        <v>4</v>
      </c>
      <c r="G2" s="1" t="s">
        <v>5</v>
      </c>
      <c r="H2" s="3" t="s">
        <v>55</v>
      </c>
    </row>
    <row r="3" spans="2:8" ht="14.25" customHeight="1" x14ac:dyDescent="0.25">
      <c r="B3" s="2">
        <v>44835</v>
      </c>
      <c r="C3" s="1" t="s">
        <v>6</v>
      </c>
      <c r="D3" s="1" t="s">
        <v>7</v>
      </c>
      <c r="E3" s="1" t="s">
        <v>7</v>
      </c>
      <c r="F3" s="1" t="s">
        <v>8</v>
      </c>
      <c r="G3" s="5">
        <v>400000</v>
      </c>
      <c r="H3" s="4">
        <v>400000</v>
      </c>
    </row>
    <row r="4" spans="2:8" ht="14.25" customHeight="1" x14ac:dyDescent="0.25">
      <c r="B4" s="2">
        <v>44835</v>
      </c>
      <c r="C4" s="1" t="s">
        <v>9</v>
      </c>
      <c r="D4" s="1" t="s">
        <v>10</v>
      </c>
      <c r="E4" s="1" t="s">
        <v>11</v>
      </c>
      <c r="F4" s="1" t="s">
        <v>8</v>
      </c>
      <c r="G4" s="5">
        <v>7092</v>
      </c>
      <c r="H4" s="4">
        <f>IF(E4="Expenses",H3-G4,H3+G4)</f>
        <v>392908</v>
      </c>
    </row>
    <row r="5" spans="2:8" ht="14.25" customHeight="1" x14ac:dyDescent="0.25">
      <c r="B5" s="2">
        <v>44836</v>
      </c>
      <c r="C5" s="1" t="s">
        <v>12</v>
      </c>
      <c r="D5" s="1" t="s">
        <v>13</v>
      </c>
      <c r="E5" s="1" t="s">
        <v>11</v>
      </c>
      <c r="F5" s="1" t="s">
        <v>14</v>
      </c>
      <c r="G5" s="5">
        <v>5403</v>
      </c>
      <c r="H5" s="4">
        <f t="shared" ref="H5:H68" si="0">IF(E5="Expenses",H4-G5,H4+G5)</f>
        <v>387505</v>
      </c>
    </row>
    <row r="6" spans="2:8" ht="14.25" customHeight="1" x14ac:dyDescent="0.25">
      <c r="B6" s="2">
        <v>44837</v>
      </c>
      <c r="C6" s="1" t="s">
        <v>15</v>
      </c>
      <c r="D6" s="1" t="s">
        <v>16</v>
      </c>
      <c r="E6" s="1" t="s">
        <v>11</v>
      </c>
      <c r="F6" s="1" t="s">
        <v>14</v>
      </c>
      <c r="G6" s="5">
        <v>60000</v>
      </c>
      <c r="H6" s="4">
        <f t="shared" si="0"/>
        <v>327505</v>
      </c>
    </row>
    <row r="7" spans="2:8" ht="14.25" customHeight="1" x14ac:dyDescent="0.25">
      <c r="B7" s="2">
        <v>44842</v>
      </c>
      <c r="C7" s="1" t="s">
        <v>17</v>
      </c>
      <c r="D7" s="1" t="s">
        <v>13</v>
      </c>
      <c r="E7" s="1" t="s">
        <v>11</v>
      </c>
      <c r="F7" s="1" t="s">
        <v>8</v>
      </c>
      <c r="G7" s="5">
        <v>8844</v>
      </c>
      <c r="H7" s="4">
        <f t="shared" si="0"/>
        <v>318661</v>
      </c>
    </row>
    <row r="8" spans="2:8" ht="14.25" customHeight="1" x14ac:dyDescent="0.25">
      <c r="B8" s="2">
        <v>44843</v>
      </c>
      <c r="C8" s="1" t="s">
        <v>18</v>
      </c>
      <c r="D8" s="1" t="s">
        <v>13</v>
      </c>
      <c r="E8" s="1" t="s">
        <v>11</v>
      </c>
      <c r="F8" s="1" t="s">
        <v>8</v>
      </c>
      <c r="G8" s="5">
        <v>7752</v>
      </c>
      <c r="H8" s="4">
        <f t="shared" si="0"/>
        <v>310909</v>
      </c>
    </row>
    <row r="9" spans="2:8" ht="14.25" customHeight="1" x14ac:dyDescent="0.25">
      <c r="B9" s="2">
        <v>44843</v>
      </c>
      <c r="C9" s="1" t="s">
        <v>19</v>
      </c>
      <c r="D9" s="1" t="s">
        <v>16</v>
      </c>
      <c r="E9" s="1" t="s">
        <v>11</v>
      </c>
      <c r="F9" s="1" t="s">
        <v>8</v>
      </c>
      <c r="G9" s="5">
        <v>6621</v>
      </c>
      <c r="H9" s="4">
        <f t="shared" si="0"/>
        <v>304288</v>
      </c>
    </row>
    <row r="10" spans="2:8" ht="14.25" customHeight="1" x14ac:dyDescent="0.25">
      <c r="B10" s="2">
        <v>44844</v>
      </c>
      <c r="C10" s="1" t="s">
        <v>20</v>
      </c>
      <c r="D10" s="1" t="s">
        <v>10</v>
      </c>
      <c r="E10" s="1" t="s">
        <v>11</v>
      </c>
      <c r="F10" s="1" t="s">
        <v>14</v>
      </c>
      <c r="G10" s="5">
        <v>5347</v>
      </c>
      <c r="H10" s="4">
        <f t="shared" si="0"/>
        <v>298941</v>
      </c>
    </row>
    <row r="11" spans="2:8" ht="14.25" customHeight="1" x14ac:dyDescent="0.25">
      <c r="B11" s="2">
        <v>44845</v>
      </c>
      <c r="C11" s="1" t="s">
        <v>21</v>
      </c>
      <c r="D11" s="1" t="s">
        <v>13</v>
      </c>
      <c r="E11" s="1" t="s">
        <v>11</v>
      </c>
      <c r="F11" s="1" t="s">
        <v>14</v>
      </c>
      <c r="G11" s="5">
        <v>5366</v>
      </c>
      <c r="H11" s="4">
        <f t="shared" si="0"/>
        <v>293575</v>
      </c>
    </row>
    <row r="12" spans="2:8" ht="14.25" customHeight="1" x14ac:dyDescent="0.25">
      <c r="B12" s="2">
        <v>44850</v>
      </c>
      <c r="C12" s="1" t="s">
        <v>22</v>
      </c>
      <c r="D12" s="1" t="s">
        <v>23</v>
      </c>
      <c r="E12" s="1" t="s">
        <v>11</v>
      </c>
      <c r="F12" s="1" t="s">
        <v>8</v>
      </c>
      <c r="G12" s="5">
        <v>7449</v>
      </c>
      <c r="H12" s="4">
        <f t="shared" si="0"/>
        <v>286126</v>
      </c>
    </row>
    <row r="13" spans="2:8" ht="14.25" customHeight="1" x14ac:dyDescent="0.25">
      <c r="B13" s="2">
        <v>44853</v>
      </c>
      <c r="C13" s="1" t="s">
        <v>24</v>
      </c>
      <c r="D13" s="1" t="s">
        <v>16</v>
      </c>
      <c r="E13" s="1" t="s">
        <v>11</v>
      </c>
      <c r="F13" s="1" t="s">
        <v>14</v>
      </c>
      <c r="G13" s="5">
        <v>9800</v>
      </c>
      <c r="H13" s="4">
        <f t="shared" si="0"/>
        <v>276326</v>
      </c>
    </row>
    <row r="14" spans="2:8" ht="14.25" customHeight="1" x14ac:dyDescent="0.25">
      <c r="B14" s="2">
        <v>44853</v>
      </c>
      <c r="C14" s="1" t="s">
        <v>25</v>
      </c>
      <c r="D14" s="1" t="s">
        <v>13</v>
      </c>
      <c r="E14" s="1" t="s">
        <v>11</v>
      </c>
      <c r="F14" s="1" t="s">
        <v>14</v>
      </c>
      <c r="G14" s="5">
        <v>8492</v>
      </c>
      <c r="H14" s="4">
        <f t="shared" si="0"/>
        <v>267834</v>
      </c>
    </row>
    <row r="15" spans="2:8" ht="14.25" customHeight="1" x14ac:dyDescent="0.25">
      <c r="B15" s="2">
        <v>44854</v>
      </c>
      <c r="C15" s="1" t="s">
        <v>26</v>
      </c>
      <c r="D15" s="1" t="s">
        <v>10</v>
      </c>
      <c r="E15" s="1" t="s">
        <v>11</v>
      </c>
      <c r="F15" s="1" t="s">
        <v>8</v>
      </c>
      <c r="G15" s="5">
        <v>4300</v>
      </c>
      <c r="H15" s="4">
        <f t="shared" si="0"/>
        <v>263534</v>
      </c>
    </row>
    <row r="16" spans="2:8" ht="14.25" customHeight="1" x14ac:dyDescent="0.25">
      <c r="B16" s="2">
        <v>44858</v>
      </c>
      <c r="C16" s="1" t="s">
        <v>27</v>
      </c>
      <c r="D16" s="1" t="s">
        <v>13</v>
      </c>
      <c r="E16" s="1" t="s">
        <v>11</v>
      </c>
      <c r="F16" s="1" t="s">
        <v>14</v>
      </c>
      <c r="G16" s="5">
        <v>8647</v>
      </c>
      <c r="H16" s="4">
        <f t="shared" si="0"/>
        <v>254887</v>
      </c>
    </row>
    <row r="17" spans="2:8" ht="14.25" customHeight="1" x14ac:dyDescent="0.25">
      <c r="B17" s="2">
        <v>44858</v>
      </c>
      <c r="C17" s="1" t="s">
        <v>22</v>
      </c>
      <c r="D17" s="1" t="s">
        <v>23</v>
      </c>
      <c r="E17" s="1" t="s">
        <v>11</v>
      </c>
      <c r="F17" s="1" t="s">
        <v>14</v>
      </c>
      <c r="G17" s="5">
        <v>6714</v>
      </c>
      <c r="H17" s="4">
        <f t="shared" si="0"/>
        <v>248173</v>
      </c>
    </row>
    <row r="18" spans="2:8" ht="14.25" customHeight="1" x14ac:dyDescent="0.25">
      <c r="B18" s="2">
        <v>44858</v>
      </c>
      <c r="C18" s="1" t="s">
        <v>28</v>
      </c>
      <c r="D18" s="1" t="s">
        <v>10</v>
      </c>
      <c r="E18" s="1" t="s">
        <v>11</v>
      </c>
      <c r="F18" s="1" t="s">
        <v>8</v>
      </c>
      <c r="G18" s="5">
        <v>5079</v>
      </c>
      <c r="H18" s="4">
        <f t="shared" si="0"/>
        <v>243094</v>
      </c>
    </row>
    <row r="19" spans="2:8" ht="14.25" customHeight="1" x14ac:dyDescent="0.25">
      <c r="B19" s="2">
        <v>44859</v>
      </c>
      <c r="C19" s="1" t="s">
        <v>29</v>
      </c>
      <c r="D19" s="1" t="s">
        <v>30</v>
      </c>
      <c r="E19" s="1" t="s">
        <v>11</v>
      </c>
      <c r="F19" s="1" t="s">
        <v>14</v>
      </c>
      <c r="G19" s="5">
        <v>17600</v>
      </c>
      <c r="H19" s="4">
        <f t="shared" si="0"/>
        <v>225494</v>
      </c>
    </row>
    <row r="20" spans="2:8" ht="14.25" customHeight="1" x14ac:dyDescent="0.25">
      <c r="B20" s="2">
        <v>44859</v>
      </c>
      <c r="C20" s="1" t="s">
        <v>31</v>
      </c>
      <c r="D20" s="1" t="s">
        <v>23</v>
      </c>
      <c r="E20" s="1" t="s">
        <v>11</v>
      </c>
      <c r="F20" s="1" t="s">
        <v>14</v>
      </c>
      <c r="G20" s="5">
        <v>50000</v>
      </c>
      <c r="H20" s="4">
        <f t="shared" si="0"/>
        <v>175494</v>
      </c>
    </row>
    <row r="21" spans="2:8" ht="14.25" customHeight="1" x14ac:dyDescent="0.25">
      <c r="B21" s="2">
        <v>44860</v>
      </c>
      <c r="C21" s="1" t="s">
        <v>32</v>
      </c>
      <c r="D21" s="1" t="s">
        <v>23</v>
      </c>
      <c r="E21" s="1" t="s">
        <v>11</v>
      </c>
      <c r="F21" s="1" t="s">
        <v>8</v>
      </c>
      <c r="G21" s="5">
        <v>10000</v>
      </c>
      <c r="H21" s="4">
        <f t="shared" si="0"/>
        <v>165494</v>
      </c>
    </row>
    <row r="22" spans="2:8" ht="14.25" customHeight="1" x14ac:dyDescent="0.25">
      <c r="B22" s="2">
        <v>44860</v>
      </c>
      <c r="C22" s="1" t="s">
        <v>33</v>
      </c>
      <c r="D22" s="1" t="s">
        <v>13</v>
      </c>
      <c r="E22" s="1" t="s">
        <v>11</v>
      </c>
      <c r="F22" s="1" t="s">
        <v>14</v>
      </c>
      <c r="G22" s="5">
        <v>8963</v>
      </c>
      <c r="H22" s="4">
        <f t="shared" si="0"/>
        <v>156531</v>
      </c>
    </row>
    <row r="23" spans="2:8" ht="14.25" customHeight="1" x14ac:dyDescent="0.25">
      <c r="B23" s="2">
        <v>44861</v>
      </c>
      <c r="C23" s="1" t="s">
        <v>34</v>
      </c>
      <c r="D23" s="1" t="s">
        <v>10</v>
      </c>
      <c r="E23" s="1" t="s">
        <v>11</v>
      </c>
      <c r="F23" s="1" t="s">
        <v>8</v>
      </c>
      <c r="G23" s="5">
        <v>6509</v>
      </c>
      <c r="H23" s="4">
        <f t="shared" si="0"/>
        <v>150022</v>
      </c>
    </row>
    <row r="24" spans="2:8" ht="14.25" customHeight="1" x14ac:dyDescent="0.25">
      <c r="B24" s="2">
        <v>44862</v>
      </c>
      <c r="C24" s="1" t="s">
        <v>35</v>
      </c>
      <c r="D24" s="1" t="s">
        <v>13</v>
      </c>
      <c r="E24" s="1" t="s">
        <v>11</v>
      </c>
      <c r="F24" s="1" t="s">
        <v>8</v>
      </c>
      <c r="G24" s="5">
        <v>6641</v>
      </c>
      <c r="H24" s="4">
        <f t="shared" si="0"/>
        <v>143381</v>
      </c>
    </row>
    <row r="25" spans="2:8" ht="14.25" customHeight="1" x14ac:dyDescent="0.25">
      <c r="B25" s="2">
        <v>44864</v>
      </c>
      <c r="C25" s="1" t="s">
        <v>36</v>
      </c>
      <c r="D25" s="1" t="s">
        <v>16</v>
      </c>
      <c r="E25" s="1" t="s">
        <v>11</v>
      </c>
      <c r="F25" s="1" t="s">
        <v>8</v>
      </c>
      <c r="G25" s="5">
        <v>1940</v>
      </c>
      <c r="H25" s="4">
        <f t="shared" si="0"/>
        <v>141441</v>
      </c>
    </row>
    <row r="26" spans="2:8" ht="14.25" customHeight="1" x14ac:dyDescent="0.25">
      <c r="B26" s="2">
        <v>44866</v>
      </c>
      <c r="C26" s="1" t="s">
        <v>6</v>
      </c>
      <c r="D26" s="1" t="s">
        <v>7</v>
      </c>
      <c r="E26" s="1" t="s">
        <v>7</v>
      </c>
      <c r="F26" s="1" t="s">
        <v>8</v>
      </c>
      <c r="G26" s="5">
        <v>400000</v>
      </c>
      <c r="H26" s="4">
        <f t="shared" si="0"/>
        <v>541441</v>
      </c>
    </row>
    <row r="27" spans="2:8" ht="14.25" customHeight="1" x14ac:dyDescent="0.25">
      <c r="B27" s="2">
        <v>44869</v>
      </c>
      <c r="C27" s="1" t="s">
        <v>21</v>
      </c>
      <c r="D27" s="1" t="s">
        <v>13</v>
      </c>
      <c r="E27" s="1" t="s">
        <v>11</v>
      </c>
      <c r="F27" s="1" t="s">
        <v>14</v>
      </c>
      <c r="G27" s="5">
        <v>5950</v>
      </c>
      <c r="H27" s="4">
        <f t="shared" si="0"/>
        <v>535491</v>
      </c>
    </row>
    <row r="28" spans="2:8" ht="14.25" customHeight="1" x14ac:dyDescent="0.25">
      <c r="B28" s="2">
        <v>44872</v>
      </c>
      <c r="C28" s="1" t="s">
        <v>37</v>
      </c>
      <c r="D28" s="1" t="s">
        <v>13</v>
      </c>
      <c r="E28" s="1" t="s">
        <v>11</v>
      </c>
      <c r="F28" s="1" t="s">
        <v>14</v>
      </c>
      <c r="G28" s="5">
        <v>7957</v>
      </c>
      <c r="H28" s="4">
        <f t="shared" si="0"/>
        <v>527534</v>
      </c>
    </row>
    <row r="29" spans="2:8" ht="14.25" customHeight="1" x14ac:dyDescent="0.25">
      <c r="B29" s="2">
        <v>44874</v>
      </c>
      <c r="C29" s="1" t="s">
        <v>35</v>
      </c>
      <c r="D29" s="1" t="s">
        <v>13</v>
      </c>
      <c r="E29" s="1" t="s">
        <v>11</v>
      </c>
      <c r="F29" s="1" t="s">
        <v>14</v>
      </c>
      <c r="G29" s="5">
        <v>8782</v>
      </c>
      <c r="H29" s="4">
        <f t="shared" si="0"/>
        <v>518752</v>
      </c>
    </row>
    <row r="30" spans="2:8" ht="14.25" customHeight="1" x14ac:dyDescent="0.25">
      <c r="B30" s="2">
        <v>44875</v>
      </c>
      <c r="C30" s="1" t="s">
        <v>38</v>
      </c>
      <c r="D30" s="1" t="s">
        <v>23</v>
      </c>
      <c r="E30" s="1" t="s">
        <v>11</v>
      </c>
      <c r="F30" s="1" t="s">
        <v>14</v>
      </c>
      <c r="G30" s="5">
        <v>9642</v>
      </c>
      <c r="H30" s="4">
        <f t="shared" si="0"/>
        <v>509110</v>
      </c>
    </row>
    <row r="31" spans="2:8" ht="14.25" customHeight="1" x14ac:dyDescent="0.25">
      <c r="B31" s="2">
        <v>44876</v>
      </c>
      <c r="C31" s="1" t="s">
        <v>35</v>
      </c>
      <c r="D31" s="1" t="s">
        <v>13</v>
      </c>
      <c r="E31" s="1" t="s">
        <v>11</v>
      </c>
      <c r="F31" s="1" t="s">
        <v>14</v>
      </c>
      <c r="G31" s="5">
        <v>12109</v>
      </c>
      <c r="H31" s="4">
        <f t="shared" si="0"/>
        <v>497001</v>
      </c>
    </row>
    <row r="32" spans="2:8" ht="14.25" customHeight="1" x14ac:dyDescent="0.25">
      <c r="B32" s="2">
        <v>44878</v>
      </c>
      <c r="C32" s="1" t="s">
        <v>39</v>
      </c>
      <c r="D32" s="1" t="s">
        <v>10</v>
      </c>
      <c r="E32" s="1" t="s">
        <v>11</v>
      </c>
      <c r="F32" s="1" t="s">
        <v>8</v>
      </c>
      <c r="G32" s="5">
        <v>7149</v>
      </c>
      <c r="H32" s="4">
        <f t="shared" si="0"/>
        <v>489852</v>
      </c>
    </row>
    <row r="33" spans="2:8" ht="14.25" customHeight="1" x14ac:dyDescent="0.25">
      <c r="B33" s="2">
        <v>44878</v>
      </c>
      <c r="C33" s="1" t="s">
        <v>22</v>
      </c>
      <c r="D33" s="1" t="s">
        <v>23</v>
      </c>
      <c r="E33" s="1" t="s">
        <v>11</v>
      </c>
      <c r="F33" s="1" t="s">
        <v>8</v>
      </c>
      <c r="G33" s="5">
        <v>6392</v>
      </c>
      <c r="H33" s="4">
        <f t="shared" si="0"/>
        <v>483460</v>
      </c>
    </row>
    <row r="34" spans="2:8" ht="14.25" customHeight="1" x14ac:dyDescent="0.25">
      <c r="B34" s="2">
        <v>44881</v>
      </c>
      <c r="C34" s="1" t="s">
        <v>22</v>
      </c>
      <c r="D34" s="1" t="s">
        <v>23</v>
      </c>
      <c r="E34" s="1" t="s">
        <v>11</v>
      </c>
      <c r="F34" s="1" t="s">
        <v>14</v>
      </c>
      <c r="G34" s="5">
        <v>5014</v>
      </c>
      <c r="H34" s="4">
        <f t="shared" si="0"/>
        <v>478446</v>
      </c>
    </row>
    <row r="35" spans="2:8" ht="14.25" customHeight="1" x14ac:dyDescent="0.25">
      <c r="B35" s="2">
        <v>44882</v>
      </c>
      <c r="C35" s="1" t="s">
        <v>35</v>
      </c>
      <c r="D35" s="1" t="s">
        <v>13</v>
      </c>
      <c r="E35" s="1" t="s">
        <v>11</v>
      </c>
      <c r="F35" s="1" t="s">
        <v>8</v>
      </c>
      <c r="G35" s="5">
        <v>8691</v>
      </c>
      <c r="H35" s="4">
        <f t="shared" si="0"/>
        <v>469755</v>
      </c>
    </row>
    <row r="36" spans="2:8" ht="14.25" customHeight="1" x14ac:dyDescent="0.25">
      <c r="B36" s="2">
        <v>44882</v>
      </c>
      <c r="C36" s="1" t="s">
        <v>40</v>
      </c>
      <c r="D36" s="1" t="s">
        <v>16</v>
      </c>
      <c r="E36" s="1" t="s">
        <v>11</v>
      </c>
      <c r="F36" s="1" t="s">
        <v>14</v>
      </c>
      <c r="G36" s="5">
        <v>6026</v>
      </c>
      <c r="H36" s="4">
        <f t="shared" si="0"/>
        <v>463729</v>
      </c>
    </row>
    <row r="37" spans="2:8" ht="14.25" customHeight="1" x14ac:dyDescent="0.25">
      <c r="B37" s="2">
        <v>44884</v>
      </c>
      <c r="C37" s="1" t="s">
        <v>24</v>
      </c>
      <c r="D37" s="1" t="s">
        <v>16</v>
      </c>
      <c r="E37" s="1" t="s">
        <v>11</v>
      </c>
      <c r="F37" s="1" t="s">
        <v>8</v>
      </c>
      <c r="G37" s="5">
        <v>9800</v>
      </c>
      <c r="H37" s="4">
        <f t="shared" si="0"/>
        <v>453929</v>
      </c>
    </row>
    <row r="38" spans="2:8" ht="14.25" customHeight="1" x14ac:dyDescent="0.25">
      <c r="B38" s="2">
        <v>44885</v>
      </c>
      <c r="C38" s="1" t="s">
        <v>35</v>
      </c>
      <c r="D38" s="1" t="s">
        <v>13</v>
      </c>
      <c r="E38" s="1" t="s">
        <v>11</v>
      </c>
      <c r="F38" s="1" t="s">
        <v>14</v>
      </c>
      <c r="G38" s="5">
        <v>10854</v>
      </c>
      <c r="H38" s="4">
        <f t="shared" si="0"/>
        <v>443075</v>
      </c>
    </row>
    <row r="39" spans="2:8" ht="14.25" customHeight="1" x14ac:dyDescent="0.25">
      <c r="B39" s="2">
        <v>44885</v>
      </c>
      <c r="C39" s="1" t="s">
        <v>21</v>
      </c>
      <c r="D39" s="1" t="s">
        <v>13</v>
      </c>
      <c r="E39" s="1" t="s">
        <v>11</v>
      </c>
      <c r="F39" s="1" t="s">
        <v>8</v>
      </c>
      <c r="G39" s="5">
        <v>12734</v>
      </c>
      <c r="H39" s="4">
        <f t="shared" si="0"/>
        <v>430341</v>
      </c>
    </row>
    <row r="40" spans="2:8" ht="14.25" customHeight="1" x14ac:dyDescent="0.25">
      <c r="B40" s="2">
        <v>44885</v>
      </c>
      <c r="C40" s="1" t="s">
        <v>35</v>
      </c>
      <c r="D40" s="1" t="s">
        <v>13</v>
      </c>
      <c r="E40" s="1" t="s">
        <v>11</v>
      </c>
      <c r="F40" s="1" t="s">
        <v>8</v>
      </c>
      <c r="G40" s="5">
        <v>10900</v>
      </c>
      <c r="H40" s="4">
        <f t="shared" si="0"/>
        <v>419441</v>
      </c>
    </row>
    <row r="41" spans="2:8" ht="14.25" customHeight="1" x14ac:dyDescent="0.25">
      <c r="B41" s="2">
        <v>44888</v>
      </c>
      <c r="C41" s="1" t="s">
        <v>21</v>
      </c>
      <c r="D41" s="1" t="s">
        <v>13</v>
      </c>
      <c r="E41" s="1" t="s">
        <v>11</v>
      </c>
      <c r="F41" s="1" t="s">
        <v>8</v>
      </c>
      <c r="G41" s="5">
        <v>8713</v>
      </c>
      <c r="H41" s="4">
        <f t="shared" si="0"/>
        <v>410728</v>
      </c>
    </row>
    <row r="42" spans="2:8" ht="14.25" customHeight="1" x14ac:dyDescent="0.25">
      <c r="B42" s="2">
        <v>44889</v>
      </c>
      <c r="C42" s="1" t="s">
        <v>26</v>
      </c>
      <c r="D42" s="1" t="s">
        <v>10</v>
      </c>
      <c r="E42" s="1" t="s">
        <v>11</v>
      </c>
      <c r="F42" s="1" t="s">
        <v>8</v>
      </c>
      <c r="G42" s="5">
        <v>4300</v>
      </c>
      <c r="H42" s="4">
        <f t="shared" si="0"/>
        <v>406428</v>
      </c>
    </row>
    <row r="43" spans="2:8" ht="14.25" customHeight="1" x14ac:dyDescent="0.25">
      <c r="B43" s="2">
        <v>44890</v>
      </c>
      <c r="C43" s="1" t="s">
        <v>31</v>
      </c>
      <c r="D43" s="1" t="s">
        <v>23</v>
      </c>
      <c r="E43" s="1" t="s">
        <v>11</v>
      </c>
      <c r="F43" s="1" t="s">
        <v>8</v>
      </c>
      <c r="G43" s="5">
        <v>50000</v>
      </c>
      <c r="H43" s="4">
        <f t="shared" si="0"/>
        <v>356428</v>
      </c>
    </row>
    <row r="44" spans="2:8" ht="14.25" customHeight="1" x14ac:dyDescent="0.25">
      <c r="B44" s="2">
        <v>44891</v>
      </c>
      <c r="C44" s="1" t="s">
        <v>32</v>
      </c>
      <c r="D44" s="1" t="s">
        <v>23</v>
      </c>
      <c r="E44" s="1" t="s">
        <v>11</v>
      </c>
      <c r="F44" s="1" t="s">
        <v>14</v>
      </c>
      <c r="G44" s="5">
        <v>10000</v>
      </c>
      <c r="H44" s="4">
        <f t="shared" si="0"/>
        <v>346428</v>
      </c>
    </row>
    <row r="45" spans="2:8" ht="14.25" customHeight="1" x14ac:dyDescent="0.25">
      <c r="B45" s="2">
        <v>44892</v>
      </c>
      <c r="C45" s="1" t="s">
        <v>41</v>
      </c>
      <c r="D45" s="1" t="s">
        <v>30</v>
      </c>
      <c r="E45" s="1" t="s">
        <v>11</v>
      </c>
      <c r="F45" s="1" t="s">
        <v>14</v>
      </c>
      <c r="G45" s="5">
        <v>14300</v>
      </c>
      <c r="H45" s="4">
        <f t="shared" si="0"/>
        <v>332128</v>
      </c>
    </row>
    <row r="46" spans="2:8" ht="14.25" customHeight="1" x14ac:dyDescent="0.25">
      <c r="B46" s="2">
        <v>44892</v>
      </c>
      <c r="C46" s="1" t="s">
        <v>42</v>
      </c>
      <c r="D46" s="1" t="s">
        <v>16</v>
      </c>
      <c r="E46" s="1" t="s">
        <v>11</v>
      </c>
      <c r="F46" s="1" t="s">
        <v>8</v>
      </c>
      <c r="G46" s="5">
        <v>11845</v>
      </c>
      <c r="H46" s="4">
        <f t="shared" si="0"/>
        <v>320283</v>
      </c>
    </row>
    <row r="47" spans="2:8" ht="14.25" customHeight="1" x14ac:dyDescent="0.25">
      <c r="B47" s="2">
        <v>44893</v>
      </c>
      <c r="C47" s="1" t="s">
        <v>17</v>
      </c>
      <c r="D47" s="1" t="s">
        <v>13</v>
      </c>
      <c r="E47" s="1" t="s">
        <v>11</v>
      </c>
      <c r="F47" s="1" t="s">
        <v>14</v>
      </c>
      <c r="G47" s="5">
        <v>8349</v>
      </c>
      <c r="H47" s="4">
        <f t="shared" si="0"/>
        <v>311934</v>
      </c>
    </row>
    <row r="48" spans="2:8" ht="14.25" customHeight="1" x14ac:dyDescent="0.25">
      <c r="B48" s="2">
        <v>44895</v>
      </c>
      <c r="C48" s="1" t="s">
        <v>43</v>
      </c>
      <c r="D48" s="1" t="s">
        <v>16</v>
      </c>
      <c r="E48" s="1" t="s">
        <v>11</v>
      </c>
      <c r="F48" s="1" t="s">
        <v>8</v>
      </c>
      <c r="G48" s="5">
        <v>18000</v>
      </c>
      <c r="H48" s="4">
        <f t="shared" si="0"/>
        <v>293934</v>
      </c>
    </row>
    <row r="49" spans="2:8" ht="14.25" customHeight="1" x14ac:dyDescent="0.25">
      <c r="B49" s="2">
        <v>44895</v>
      </c>
      <c r="C49" s="1" t="s">
        <v>44</v>
      </c>
      <c r="D49" s="1" t="s">
        <v>13</v>
      </c>
      <c r="E49" s="1" t="s">
        <v>11</v>
      </c>
      <c r="F49" s="1" t="s">
        <v>8</v>
      </c>
      <c r="G49" s="5">
        <v>11657</v>
      </c>
      <c r="H49" s="4">
        <f t="shared" si="0"/>
        <v>282277</v>
      </c>
    </row>
    <row r="50" spans="2:8" ht="14.25" customHeight="1" x14ac:dyDescent="0.25">
      <c r="B50" s="2">
        <v>44895</v>
      </c>
      <c r="C50" s="1" t="s">
        <v>36</v>
      </c>
      <c r="D50" s="1" t="s">
        <v>16</v>
      </c>
      <c r="E50" s="1" t="s">
        <v>11</v>
      </c>
      <c r="F50" s="1" t="s">
        <v>14</v>
      </c>
      <c r="G50" s="5">
        <v>1940</v>
      </c>
      <c r="H50" s="4">
        <f t="shared" si="0"/>
        <v>280337</v>
      </c>
    </row>
    <row r="51" spans="2:8" ht="14.25" customHeight="1" x14ac:dyDescent="0.25">
      <c r="B51" s="2">
        <v>44896</v>
      </c>
      <c r="C51" s="1" t="s">
        <v>6</v>
      </c>
      <c r="D51" s="1" t="s">
        <v>7</v>
      </c>
      <c r="E51" s="1" t="s">
        <v>7</v>
      </c>
      <c r="F51" s="1" t="s">
        <v>8</v>
      </c>
      <c r="G51" s="5">
        <v>400000</v>
      </c>
      <c r="H51" s="4">
        <f t="shared" si="0"/>
        <v>680337</v>
      </c>
    </row>
    <row r="52" spans="2:8" ht="14.25" customHeight="1" x14ac:dyDescent="0.25">
      <c r="B52" s="2">
        <v>44896</v>
      </c>
      <c r="C52" s="1" t="s">
        <v>45</v>
      </c>
      <c r="D52" s="1" t="s">
        <v>7</v>
      </c>
      <c r="E52" s="1" t="s">
        <v>7</v>
      </c>
      <c r="F52" s="1" t="s">
        <v>8</v>
      </c>
      <c r="G52" s="5">
        <v>150000</v>
      </c>
      <c r="H52" s="4">
        <f t="shared" si="0"/>
        <v>830337</v>
      </c>
    </row>
    <row r="53" spans="2:8" ht="14.25" customHeight="1" x14ac:dyDescent="0.25">
      <c r="B53" s="2">
        <v>44897</v>
      </c>
      <c r="C53" s="1" t="s">
        <v>46</v>
      </c>
      <c r="D53" s="1" t="s">
        <v>7</v>
      </c>
      <c r="E53" s="1" t="s">
        <v>7</v>
      </c>
      <c r="F53" s="1" t="s">
        <v>8</v>
      </c>
      <c r="G53" s="5">
        <v>95900</v>
      </c>
      <c r="H53" s="4">
        <f t="shared" si="0"/>
        <v>926237</v>
      </c>
    </row>
    <row r="54" spans="2:8" ht="14.25" customHeight="1" x14ac:dyDescent="0.25">
      <c r="B54" s="2">
        <v>44905</v>
      </c>
      <c r="C54" s="1" t="s">
        <v>47</v>
      </c>
      <c r="D54" s="1" t="s">
        <v>10</v>
      </c>
      <c r="E54" s="1" t="s">
        <v>11</v>
      </c>
      <c r="F54" s="1" t="s">
        <v>14</v>
      </c>
      <c r="G54" s="5">
        <v>10000</v>
      </c>
      <c r="H54" s="4">
        <f t="shared" si="0"/>
        <v>916237</v>
      </c>
    </row>
    <row r="55" spans="2:8" ht="14.25" customHeight="1" x14ac:dyDescent="0.25">
      <c r="B55" s="2">
        <v>44907</v>
      </c>
      <c r="C55" s="1" t="s">
        <v>48</v>
      </c>
      <c r="D55" s="1" t="s">
        <v>10</v>
      </c>
      <c r="E55" s="1" t="s">
        <v>11</v>
      </c>
      <c r="F55" s="1" t="s">
        <v>8</v>
      </c>
      <c r="G55" s="5">
        <v>5500</v>
      </c>
      <c r="H55" s="4">
        <f t="shared" si="0"/>
        <v>910737</v>
      </c>
    </row>
    <row r="56" spans="2:8" ht="14.25" customHeight="1" x14ac:dyDescent="0.25">
      <c r="B56" s="2">
        <v>44907</v>
      </c>
      <c r="C56" s="1" t="s">
        <v>49</v>
      </c>
      <c r="D56" s="1" t="s">
        <v>10</v>
      </c>
      <c r="E56" s="1" t="s">
        <v>11</v>
      </c>
      <c r="F56" s="1" t="s">
        <v>8</v>
      </c>
      <c r="G56" s="5">
        <v>15000</v>
      </c>
      <c r="H56" s="4">
        <f t="shared" si="0"/>
        <v>895737</v>
      </c>
    </row>
    <row r="57" spans="2:8" ht="14.25" customHeight="1" x14ac:dyDescent="0.25">
      <c r="B57" s="2">
        <v>44908</v>
      </c>
      <c r="C57" s="1" t="s">
        <v>50</v>
      </c>
      <c r="D57" s="1" t="s">
        <v>23</v>
      </c>
      <c r="E57" s="1" t="s">
        <v>11</v>
      </c>
      <c r="F57" s="1" t="s">
        <v>8</v>
      </c>
      <c r="G57" s="5">
        <v>32300</v>
      </c>
      <c r="H57" s="4">
        <f t="shared" si="0"/>
        <v>863437</v>
      </c>
    </row>
    <row r="58" spans="2:8" ht="14.25" customHeight="1" x14ac:dyDescent="0.25">
      <c r="B58" s="2">
        <v>44909</v>
      </c>
      <c r="C58" s="1" t="s">
        <v>51</v>
      </c>
      <c r="D58" s="1" t="s">
        <v>10</v>
      </c>
      <c r="E58" s="1" t="s">
        <v>11</v>
      </c>
      <c r="F58" s="1" t="s">
        <v>14</v>
      </c>
      <c r="G58" s="5">
        <v>35900</v>
      </c>
      <c r="H58" s="4">
        <f t="shared" si="0"/>
        <v>827537</v>
      </c>
    </row>
    <row r="59" spans="2:8" ht="14.25" customHeight="1" x14ac:dyDescent="0.25">
      <c r="B59" s="2">
        <v>44909</v>
      </c>
      <c r="C59" s="1" t="s">
        <v>29</v>
      </c>
      <c r="D59" s="1" t="s">
        <v>30</v>
      </c>
      <c r="E59" s="1" t="s">
        <v>11</v>
      </c>
      <c r="F59" s="1" t="s">
        <v>8</v>
      </c>
      <c r="G59" s="5">
        <v>38000</v>
      </c>
      <c r="H59" s="4">
        <f t="shared" si="0"/>
        <v>789537</v>
      </c>
    </row>
    <row r="60" spans="2:8" ht="14.25" customHeight="1" x14ac:dyDescent="0.25">
      <c r="B60" s="2">
        <v>44910</v>
      </c>
      <c r="C60" s="1" t="s">
        <v>35</v>
      </c>
      <c r="D60" s="1" t="s">
        <v>13</v>
      </c>
      <c r="E60" s="1" t="s">
        <v>11</v>
      </c>
      <c r="F60" s="1" t="s">
        <v>14</v>
      </c>
      <c r="G60" s="5">
        <v>6878</v>
      </c>
      <c r="H60" s="4">
        <f t="shared" si="0"/>
        <v>782659</v>
      </c>
    </row>
    <row r="61" spans="2:8" ht="14.25" customHeight="1" x14ac:dyDescent="0.25">
      <c r="B61" s="2">
        <v>44914</v>
      </c>
      <c r="C61" s="1" t="s">
        <v>35</v>
      </c>
      <c r="D61" s="1" t="s">
        <v>13</v>
      </c>
      <c r="E61" s="1" t="s">
        <v>11</v>
      </c>
      <c r="F61" s="1" t="s">
        <v>14</v>
      </c>
      <c r="G61" s="5">
        <v>5446</v>
      </c>
      <c r="H61" s="4">
        <f t="shared" si="0"/>
        <v>777213</v>
      </c>
    </row>
    <row r="62" spans="2:8" ht="14.25" customHeight="1" x14ac:dyDescent="0.25">
      <c r="B62" s="2">
        <v>44914</v>
      </c>
      <c r="C62" s="1" t="s">
        <v>24</v>
      </c>
      <c r="D62" s="1" t="s">
        <v>16</v>
      </c>
      <c r="E62" s="1" t="s">
        <v>11</v>
      </c>
      <c r="F62" s="1" t="s">
        <v>8</v>
      </c>
      <c r="G62" s="5">
        <v>9800</v>
      </c>
      <c r="H62" s="4">
        <f t="shared" si="0"/>
        <v>767413</v>
      </c>
    </row>
    <row r="63" spans="2:8" ht="14.25" customHeight="1" x14ac:dyDescent="0.25">
      <c r="B63" s="2">
        <v>44915</v>
      </c>
      <c r="C63" s="1" t="s">
        <v>35</v>
      </c>
      <c r="D63" s="1" t="s">
        <v>13</v>
      </c>
      <c r="E63" s="1" t="s">
        <v>11</v>
      </c>
      <c r="F63" s="1" t="s">
        <v>14</v>
      </c>
      <c r="G63" s="5">
        <v>7616</v>
      </c>
      <c r="H63" s="4">
        <f t="shared" si="0"/>
        <v>759797</v>
      </c>
    </row>
    <row r="64" spans="2:8" ht="14.25" customHeight="1" x14ac:dyDescent="0.25">
      <c r="B64" s="2">
        <v>44915</v>
      </c>
      <c r="C64" s="1" t="s">
        <v>26</v>
      </c>
      <c r="D64" s="1" t="s">
        <v>10</v>
      </c>
      <c r="E64" s="1" t="s">
        <v>11</v>
      </c>
      <c r="F64" s="1" t="s">
        <v>14</v>
      </c>
      <c r="G64" s="5">
        <v>4300</v>
      </c>
      <c r="H64" s="4">
        <f t="shared" si="0"/>
        <v>755497</v>
      </c>
    </row>
    <row r="65" spans="2:8" ht="14.25" customHeight="1" x14ac:dyDescent="0.25">
      <c r="B65" s="2">
        <v>44917</v>
      </c>
      <c r="C65" s="1" t="s">
        <v>52</v>
      </c>
      <c r="D65" s="1" t="s">
        <v>10</v>
      </c>
      <c r="E65" s="1" t="s">
        <v>11</v>
      </c>
      <c r="F65" s="1" t="s">
        <v>14</v>
      </c>
      <c r="G65" s="5">
        <v>5718</v>
      </c>
      <c r="H65" s="4">
        <f t="shared" si="0"/>
        <v>749779</v>
      </c>
    </row>
    <row r="66" spans="2:8" ht="14.25" customHeight="1" x14ac:dyDescent="0.25">
      <c r="B66" s="2">
        <v>44920</v>
      </c>
      <c r="C66" s="1" t="s">
        <v>31</v>
      </c>
      <c r="D66" s="1" t="s">
        <v>23</v>
      </c>
      <c r="E66" s="1" t="s">
        <v>11</v>
      </c>
      <c r="F66" s="1" t="s">
        <v>8</v>
      </c>
      <c r="G66" s="5">
        <v>50000</v>
      </c>
      <c r="H66" s="4">
        <f t="shared" si="0"/>
        <v>699779</v>
      </c>
    </row>
    <row r="67" spans="2:8" ht="14.25" customHeight="1" x14ac:dyDescent="0.25">
      <c r="B67" s="2">
        <v>44921</v>
      </c>
      <c r="C67" s="1" t="s">
        <v>32</v>
      </c>
      <c r="D67" s="1" t="s">
        <v>23</v>
      </c>
      <c r="E67" s="1" t="s">
        <v>11</v>
      </c>
      <c r="F67" s="1" t="s">
        <v>14</v>
      </c>
      <c r="G67" s="5">
        <v>10000</v>
      </c>
      <c r="H67" s="4">
        <f t="shared" si="0"/>
        <v>689779</v>
      </c>
    </row>
    <row r="68" spans="2:8" ht="14.25" customHeight="1" x14ac:dyDescent="0.25">
      <c r="B68" s="2">
        <v>44921</v>
      </c>
      <c r="C68" s="1" t="s">
        <v>53</v>
      </c>
      <c r="D68" s="1" t="s">
        <v>13</v>
      </c>
      <c r="E68" s="1" t="s">
        <v>11</v>
      </c>
      <c r="F68" s="1" t="s">
        <v>8</v>
      </c>
      <c r="G68" s="5">
        <v>6383</v>
      </c>
      <c r="H68" s="4">
        <f t="shared" si="0"/>
        <v>683396</v>
      </c>
    </row>
    <row r="69" spans="2:8" ht="14.25" customHeight="1" x14ac:dyDescent="0.25">
      <c r="B69" s="2">
        <v>44922</v>
      </c>
      <c r="C69" s="1" t="s">
        <v>22</v>
      </c>
      <c r="D69" s="1" t="s">
        <v>23</v>
      </c>
      <c r="E69" s="1" t="s">
        <v>11</v>
      </c>
      <c r="F69" s="1" t="s">
        <v>8</v>
      </c>
      <c r="G69" s="5">
        <v>11670</v>
      </c>
      <c r="H69" s="4">
        <f t="shared" ref="H69:H74" si="1">IF(E69="Expenses",H68-G69,H68+G69)</f>
        <v>671726</v>
      </c>
    </row>
    <row r="70" spans="2:8" ht="14.25" customHeight="1" x14ac:dyDescent="0.25">
      <c r="B70" s="2">
        <v>44922</v>
      </c>
      <c r="C70" s="1" t="s">
        <v>21</v>
      </c>
      <c r="D70" s="1" t="s">
        <v>13</v>
      </c>
      <c r="E70" s="1" t="s">
        <v>11</v>
      </c>
      <c r="F70" s="1" t="s">
        <v>8</v>
      </c>
      <c r="G70" s="5">
        <v>8108</v>
      </c>
      <c r="H70" s="4">
        <f t="shared" si="1"/>
        <v>663618</v>
      </c>
    </row>
    <row r="71" spans="2:8" ht="14.25" customHeight="1" x14ac:dyDescent="0.25">
      <c r="B71" s="2">
        <v>44923</v>
      </c>
      <c r="C71" s="1" t="s">
        <v>21</v>
      </c>
      <c r="D71" s="1" t="s">
        <v>13</v>
      </c>
      <c r="E71" s="1" t="s">
        <v>11</v>
      </c>
      <c r="F71" s="1" t="s">
        <v>8</v>
      </c>
      <c r="G71" s="5">
        <v>6675</v>
      </c>
      <c r="H71" s="4">
        <f t="shared" si="1"/>
        <v>656943</v>
      </c>
    </row>
    <row r="72" spans="2:8" ht="14.25" customHeight="1" x14ac:dyDescent="0.25">
      <c r="B72" s="2">
        <v>44923</v>
      </c>
      <c r="C72" s="1" t="s">
        <v>20</v>
      </c>
      <c r="D72" s="1" t="s">
        <v>10</v>
      </c>
      <c r="E72" s="1" t="s">
        <v>11</v>
      </c>
      <c r="F72" s="1" t="s">
        <v>8</v>
      </c>
      <c r="G72" s="5">
        <v>65900</v>
      </c>
      <c r="H72" s="4">
        <f t="shared" si="1"/>
        <v>591043</v>
      </c>
    </row>
    <row r="73" spans="2:8" ht="14.25" customHeight="1" x14ac:dyDescent="0.25">
      <c r="B73" s="2">
        <v>44924</v>
      </c>
      <c r="C73" s="1" t="s">
        <v>54</v>
      </c>
      <c r="D73" s="1" t="s">
        <v>23</v>
      </c>
      <c r="E73" s="1" t="s">
        <v>11</v>
      </c>
      <c r="F73" s="1" t="s">
        <v>14</v>
      </c>
      <c r="G73" s="5">
        <v>6189</v>
      </c>
      <c r="H73" s="4">
        <f t="shared" si="1"/>
        <v>584854</v>
      </c>
    </row>
    <row r="74" spans="2:8" ht="14.25" customHeight="1" x14ac:dyDescent="0.25">
      <c r="B74" s="2">
        <v>44926</v>
      </c>
      <c r="C74" s="1" t="s">
        <v>36</v>
      </c>
      <c r="D74" s="1" t="s">
        <v>16</v>
      </c>
      <c r="E74" s="1" t="s">
        <v>11</v>
      </c>
      <c r="F74" s="1" t="s">
        <v>8</v>
      </c>
      <c r="G74" s="5">
        <v>1940</v>
      </c>
      <c r="H74" s="4">
        <f t="shared" si="1"/>
        <v>582914</v>
      </c>
    </row>
    <row r="75" spans="2:8" ht="14.25" customHeight="1" x14ac:dyDescent="0.25"/>
    <row r="76" spans="2:8" ht="14.25" customHeight="1" x14ac:dyDescent="0.25"/>
    <row r="77" spans="2:8" ht="14.25" customHeight="1" x14ac:dyDescent="0.25"/>
    <row r="78" spans="2:8" ht="14.25" customHeight="1" x14ac:dyDescent="0.25"/>
    <row r="79" spans="2:8" ht="14.25" customHeight="1" x14ac:dyDescent="0.25"/>
    <row r="80" spans="2:8"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dataValidations count="1">
    <dataValidation type="list" allowBlank="1" showErrorMessage="1" sqref="E3:E74" xr:uid="{00000000-0002-0000-0000-000000000000}">
      <formula1>"Income,Expenses"</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393A-8829-4BB4-B0A4-954974E9CF23}">
  <dimension ref="A1"/>
  <sheetViews>
    <sheetView showGridLines="0" tabSelected="1" zoomScale="78" zoomScaleNormal="78" workbookViewId="0">
      <selection activeCell="O25" sqref="O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Expenses by Month</vt:lpstr>
      <vt:lpstr>Expenses by Category</vt:lpstr>
      <vt:lpstr>Expenses per Category</vt:lpstr>
      <vt:lpstr> Expense vs Income</vt:lpstr>
      <vt:lpstr>Raw Data for 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2023-09-13T23:44:01Z</dcterms:modified>
</cp:coreProperties>
</file>